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8240" windowHeight="4100" tabRatio="512" activeTab="0"/>
  </bookViews>
  <sheets>
    <sheet name="Forecast" sheetId="1" r:id="rId1"/>
    <sheet name="Employee Data" sheetId="2" r:id="rId2"/>
    <sheet name="Note" sheetId="3" r:id="rId3"/>
  </sheets>
  <definedNames/>
  <calcPr fullCalcOnLoad="1"/>
</workbook>
</file>

<file path=xl/sharedStrings.xml><?xml version="1.0" encoding="utf-8"?>
<sst xmlns="http://schemas.openxmlformats.org/spreadsheetml/2006/main" count="106" uniqueCount="58">
  <si>
    <t>id</t>
  </si>
  <si>
    <t>age</t>
  </si>
  <si>
    <t>gender</t>
  </si>
  <si>
    <t>educ</t>
  </si>
  <si>
    <t>jobcat</t>
  </si>
  <si>
    <t>salary</t>
  </si>
  <si>
    <t>salbegin</t>
  </si>
  <si>
    <t>prevexp</t>
  </si>
  <si>
    <t>Ghi chú:</t>
  </si>
  <si>
    <t>Gender</t>
  </si>
  <si>
    <t>1: Nam, 2:nữ</t>
  </si>
  <si>
    <t>Jobcat (vị trí công việc)</t>
  </si>
  <si>
    <t>1: nhân viên, 2: trưởng nhóm/tổ trưởng/Quản đốc , 3:quản lý</t>
  </si>
  <si>
    <t>tuổi</t>
  </si>
  <si>
    <t>số năm đi học</t>
  </si>
  <si>
    <t>số tháng đã đi làm</t>
  </si>
  <si>
    <t>tiền lương hiện tại trong một năm (USD)</t>
  </si>
  <si>
    <t>tiền lương khởi điểm trong một năm (USD)</t>
  </si>
  <si>
    <t>số thứ tự</t>
  </si>
  <si>
    <t>Male</t>
  </si>
  <si>
    <t>Female</t>
  </si>
  <si>
    <t>Clerical</t>
  </si>
  <si>
    <t>Teamleader</t>
  </si>
  <si>
    <t>Manager</t>
  </si>
  <si>
    <t>Educmale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</si>
  <si>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</si>
  <si>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</si>
  <si>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</si>
  <si>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</si>
  <si>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</si>
  <si>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</si>
  <si>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</si>
  <si>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</si>
  <si>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</si>
  <si>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</si>
  <si>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</si>
  <si>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</si>
  <si>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</si>
  <si>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</si>
  <si>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</si>
  <si>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</si>
  <si>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</si>
  <si>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</si>
  <si>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</si>
  <si>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</si>
  <si>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</si>
  <si>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</si>
  <si>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Sx</t>
  </si>
  <si>
    <t>Xtb</t>
  </si>
  <si>
    <t>X-Xtb</t>
  </si>
  <si>
    <t>Ytb</t>
  </si>
  <si>
    <t>t*</t>
  </si>
  <si>
    <t>(X-Xtb)^2</t>
  </si>
  <si>
    <t>Sxx</t>
  </si>
  <si>
    <t>Upper</t>
  </si>
  <si>
    <t>Lower</t>
  </si>
  <si>
    <t>Sy^2</t>
  </si>
  <si>
    <t>Sy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</si>
</sst>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0000000000"/>
    <numFmt numFmtId="173" formatCode="#,##0.0"/>
    <numFmt numFmtId="174" formatCode="#,##0.000"/>
    <numFmt numFmtId="175" formatCode="#,##0.0000000000000"/>
    <numFmt numFmtId="176" formatCode="#,##0.000000000000"/>
    <numFmt numFmtId="177" formatCode="#,##0.00000000000"/>
    <numFmt numFmtId="178" formatCode="#,##0.0000000000"/>
    <numFmt numFmtId="179" formatCode="#,##0.000000000"/>
    <numFmt numFmtId="180" formatCode="#,##0.00000000"/>
    <numFmt numFmtId="181" formatCode="#,##0.0000000"/>
    <numFmt numFmtId="182" formatCode="#,##0.000000"/>
    <numFmt numFmtId="183" formatCode="#,##0.00000"/>
    <numFmt numFmtId="184" formatCode="#,##0.0000"/>
    <numFmt numFmtId="185" formatCode="0.000"/>
    <numFmt numFmtId="186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75"/>
  <sheetViews>
    <sheetView tabSelected="1" zoomScalePageLayoutView="0" workbookViewId="0" topLeftCell="O14">
      <selection activeCell="T15" sqref="T15"/>
    </sheetView>
  </sheetViews>
  <sheetFormatPr defaultColWidth="8.8515625" defaultRowHeight="12.75"/>
  <cols>
    <col min="1" max="3" width="11.00390625" style="0" customWidth="1"/>
    <col min="5" max="5" width="17.8515625" style="0" customWidth="1"/>
    <col min="13" max="13" width="10.7109375" style="0" customWidth="1"/>
    <col min="14" max="14" width="11.00390625" style="0" customWidth="1"/>
    <col min="17" max="17" width="10.00390625" style="0" bestFit="1" customWidth="1"/>
  </cols>
  <sheetData>
    <row r="1" spans="1:19" ht="12">
      <c r="A1" s="1" t="s">
        <v>0</v>
      </c>
      <c r="B1" s="1" t="s">
        <v>3</v>
      </c>
      <c r="C1" s="1" t="s">
        <v>5</v>
      </c>
      <c r="E1" t="s">
        <v>25</v>
      </c>
      <c r="L1" s="12" t="s">
        <v>48</v>
      </c>
      <c r="M1" s="12" t="s">
        <v>49</v>
      </c>
      <c r="N1" s="12" t="s">
        <v>52</v>
      </c>
      <c r="O1" s="2" t="s">
        <v>53</v>
      </c>
      <c r="P1" s="2" t="s">
        <v>56</v>
      </c>
      <c r="R1" s="8" t="s">
        <v>47</v>
      </c>
      <c r="S1">
        <f>STDEV(C2:C475)</f>
        <v>17075.661464586065</v>
      </c>
    </row>
    <row r="2" spans="1:19" ht="12.75" thickBot="1">
      <c r="A2" s="1">
        <v>1</v>
      </c>
      <c r="B2" s="1">
        <v>15</v>
      </c>
      <c r="C2" s="1">
        <v>57000</v>
      </c>
      <c r="L2" s="10">
        <f>AVERAGE(B2:B475)</f>
        <v>13.4915611814346</v>
      </c>
      <c r="M2" s="11">
        <f aca="true" t="shared" si="0" ref="M2:M65">B2-$L$2</f>
        <v>1.5084388185654003</v>
      </c>
      <c r="N2" s="11">
        <f>M2^2</f>
        <v>2.2753876693549806</v>
      </c>
      <c r="O2" s="11">
        <f>SUM(N2:N475)</f>
        <v>3936.4662447257465</v>
      </c>
      <c r="P2" s="14">
        <f>F7^2*(1/474+(16-L2)^2/O2)</f>
        <v>610732.9802586435</v>
      </c>
      <c r="S2">
        <f>CONFIDENCE(0.05,S1,474)</f>
        <v>1537.2215221259164</v>
      </c>
    </row>
    <row r="3" spans="1:16" ht="12">
      <c r="A3" s="1">
        <v>2</v>
      </c>
      <c r="B3" s="1">
        <v>16</v>
      </c>
      <c r="C3" s="1">
        <v>40200</v>
      </c>
      <c r="E3" s="7" t="s">
        <v>26</v>
      </c>
      <c r="F3" s="7"/>
      <c r="M3" s="11">
        <f t="shared" si="0"/>
        <v>2.5084388185654003</v>
      </c>
      <c r="N3" s="11">
        <f aca="true" t="shared" si="1" ref="N3:N66">M3^2</f>
        <v>6.292265306485781</v>
      </c>
      <c r="O3" s="11">
        <f>F7^2/G18^2</f>
        <v>3936.466244725748</v>
      </c>
      <c r="P3" s="2" t="s">
        <v>57</v>
      </c>
    </row>
    <row r="4" spans="1:16" ht="12">
      <c r="A4" s="1">
        <v>3</v>
      </c>
      <c r="B4" s="1">
        <v>12</v>
      </c>
      <c r="C4" s="1">
        <v>21450</v>
      </c>
      <c r="E4" s="4" t="s">
        <v>27</v>
      </c>
      <c r="F4" s="4">
        <v>0.6605589090469437</v>
      </c>
      <c r="L4" s="12" t="s">
        <v>50</v>
      </c>
      <c r="M4" s="11">
        <f t="shared" si="0"/>
        <v>-1.4915611814345997</v>
      </c>
      <c r="N4" s="11">
        <f t="shared" si="1"/>
        <v>2.224754757962579</v>
      </c>
      <c r="P4" s="13">
        <f>P2^0.5</f>
        <v>781.4940692408635</v>
      </c>
    </row>
    <row r="5" spans="1:14" ht="12">
      <c r="A5" s="1">
        <v>4</v>
      </c>
      <c r="B5" s="1">
        <v>8</v>
      </c>
      <c r="C5" s="1">
        <v>21900</v>
      </c>
      <c r="E5" s="4" t="s">
        <v>28</v>
      </c>
      <c r="F5" s="4">
        <v>0.4363380723212884</v>
      </c>
      <c r="L5">
        <f>F17+F18*16</f>
        <v>44227.32927002466</v>
      </c>
      <c r="M5" s="11">
        <f t="shared" si="0"/>
        <v>-5.4915611814346</v>
      </c>
      <c r="N5" s="11">
        <f t="shared" si="1"/>
        <v>30.157244209439376</v>
      </c>
    </row>
    <row r="6" spans="1:19" ht="12">
      <c r="A6" s="1">
        <v>5</v>
      </c>
      <c r="B6" s="1">
        <v>15</v>
      </c>
      <c r="C6" s="1">
        <v>45000</v>
      </c>
      <c r="E6" s="4" t="s">
        <v>29</v>
      </c>
      <c r="F6" s="4">
        <v>0.4351438733219691</v>
      </c>
      <c r="M6" s="11">
        <f t="shared" si="0"/>
        <v>1.5084388185654003</v>
      </c>
      <c r="N6" s="11">
        <f t="shared" si="1"/>
        <v>2.2753876693549806</v>
      </c>
      <c r="P6" s="2" t="s">
        <v>54</v>
      </c>
      <c r="S6" s="2" t="s">
        <v>54</v>
      </c>
    </row>
    <row r="7" spans="1:19" ht="12">
      <c r="A7" s="1">
        <v>6</v>
      </c>
      <c r="B7" s="1">
        <v>15</v>
      </c>
      <c r="C7" s="1">
        <v>32100</v>
      </c>
      <c r="E7" s="4" t="s">
        <v>30</v>
      </c>
      <c r="F7" s="4">
        <v>12833.539684736332</v>
      </c>
      <c r="L7" s="12" t="s">
        <v>51</v>
      </c>
      <c r="M7" s="11">
        <f t="shared" si="0"/>
        <v>1.5084388185654003</v>
      </c>
      <c r="N7" s="11">
        <f t="shared" si="1"/>
        <v>2.2753876693549806</v>
      </c>
      <c r="P7" s="2">
        <f>L5+P4*L8</f>
        <v>45762.96714381413</v>
      </c>
      <c r="S7" s="2">
        <f>L5+S2</f>
        <v>45764.55079215058</v>
      </c>
    </row>
    <row r="8" spans="1:19" ht="12.75" thickBot="1">
      <c r="A8" s="1">
        <v>7</v>
      </c>
      <c r="B8" s="1">
        <v>15</v>
      </c>
      <c r="C8" s="1">
        <v>36000</v>
      </c>
      <c r="E8" s="5" t="s">
        <v>31</v>
      </c>
      <c r="F8" s="5">
        <v>474</v>
      </c>
      <c r="L8">
        <f>TINV(0.05,472)</f>
        <v>1.9650025946852976</v>
      </c>
      <c r="M8" s="11">
        <f t="shared" si="0"/>
        <v>1.5084388185654003</v>
      </c>
      <c r="N8" s="11">
        <f t="shared" si="1"/>
        <v>2.2753876693549806</v>
      </c>
      <c r="P8" s="2" t="s">
        <v>55</v>
      </c>
      <c r="S8" s="2" t="s">
        <v>55</v>
      </c>
    </row>
    <row r="9" spans="1:19" ht="12">
      <c r="A9" s="1">
        <v>8</v>
      </c>
      <c r="B9" s="1">
        <v>12</v>
      </c>
      <c r="C9" s="1">
        <v>21900</v>
      </c>
      <c r="M9" s="11">
        <f t="shared" si="0"/>
        <v>-1.4915611814345997</v>
      </c>
      <c r="N9" s="11">
        <f t="shared" si="1"/>
        <v>2.224754757962579</v>
      </c>
      <c r="P9" s="2">
        <f>L5-P4*L8</f>
        <v>42691.69139623519</v>
      </c>
      <c r="S9" s="2">
        <f>L5-S2</f>
        <v>42690.10774789874</v>
      </c>
    </row>
    <row r="10" spans="1:14" ht="12.75" thickBot="1">
      <c r="A10" s="1">
        <v>9</v>
      </c>
      <c r="B10" s="1">
        <v>15</v>
      </c>
      <c r="C10" s="1">
        <v>27900</v>
      </c>
      <c r="E10" t="s">
        <v>32</v>
      </c>
      <c r="M10" s="11">
        <f t="shared" si="0"/>
        <v>1.5084388185654003</v>
      </c>
      <c r="N10" s="11">
        <f t="shared" si="1"/>
        <v>2.2753876693549806</v>
      </c>
    </row>
    <row r="11" spans="1:14" ht="12">
      <c r="A11" s="1">
        <v>10</v>
      </c>
      <c r="B11" s="1">
        <v>12</v>
      </c>
      <c r="C11" s="1">
        <v>24000</v>
      </c>
      <c r="E11" s="6"/>
      <c r="F11" s="6" t="s">
        <v>37</v>
      </c>
      <c r="G11" s="6" t="s">
        <v>38</v>
      </c>
      <c r="H11" s="6" t="s">
        <v>39</v>
      </c>
      <c r="I11" s="6" t="s">
        <v>40</v>
      </c>
      <c r="J11" s="6" t="s">
        <v>41</v>
      </c>
      <c r="M11" s="11">
        <f t="shared" si="0"/>
        <v>-1.4915611814345997</v>
      </c>
      <c r="N11" s="11">
        <f t="shared" si="1"/>
        <v>2.224754757962579</v>
      </c>
    </row>
    <row r="12" spans="1:14" ht="12">
      <c r="A12" s="1">
        <v>11</v>
      </c>
      <c r="B12" s="1">
        <v>16</v>
      </c>
      <c r="C12" s="1">
        <v>30300</v>
      </c>
      <c r="E12" s="4" t="s">
        <v>33</v>
      </c>
      <c r="F12" s="4">
        <v>1</v>
      </c>
      <c r="G12" s="4">
        <v>60178217760.00026</v>
      </c>
      <c r="H12" s="4">
        <v>60178217760.00026</v>
      </c>
      <c r="I12" s="4">
        <v>365.3813749383495</v>
      </c>
      <c r="J12" s="4">
        <v>9.639741227597905E-61</v>
      </c>
      <c r="M12" s="11">
        <f t="shared" si="0"/>
        <v>2.5084388185654003</v>
      </c>
      <c r="N12" s="11">
        <f t="shared" si="1"/>
        <v>6.292265306485781</v>
      </c>
    </row>
    <row r="13" spans="1:14" ht="12">
      <c r="A13" s="1">
        <v>12</v>
      </c>
      <c r="B13" s="1">
        <v>8</v>
      </c>
      <c r="C13" s="1">
        <v>28350</v>
      </c>
      <c r="E13" s="4" t="s">
        <v>34</v>
      </c>
      <c r="F13" s="4">
        <v>472</v>
      </c>
      <c r="G13" s="4">
        <v>77738277676.3395</v>
      </c>
      <c r="H13" s="4">
        <v>164699740.8397023</v>
      </c>
      <c r="I13" s="4"/>
      <c r="J13" s="4"/>
      <c r="M13" s="11">
        <f t="shared" si="0"/>
        <v>-5.4915611814346</v>
      </c>
      <c r="N13" s="11">
        <f t="shared" si="1"/>
        <v>30.157244209439376</v>
      </c>
    </row>
    <row r="14" spans="1:14" ht="12.75" thickBot="1">
      <c r="A14" s="1">
        <v>13</v>
      </c>
      <c r="B14" s="1">
        <v>15</v>
      </c>
      <c r="C14" s="1">
        <v>27750</v>
      </c>
      <c r="E14" s="5" t="s">
        <v>35</v>
      </c>
      <c r="F14" s="5">
        <v>473</v>
      </c>
      <c r="G14" s="5">
        <v>137916495436.33975</v>
      </c>
      <c r="H14" s="5"/>
      <c r="I14" s="5"/>
      <c r="J14" s="5"/>
      <c r="M14" s="11">
        <f t="shared" si="0"/>
        <v>1.5084388185654003</v>
      </c>
      <c r="N14" s="11">
        <f t="shared" si="1"/>
        <v>2.2753876693549806</v>
      </c>
    </row>
    <row r="15" spans="1:14" ht="12.75" thickBot="1">
      <c r="A15" s="1">
        <v>14</v>
      </c>
      <c r="B15" s="1">
        <v>15</v>
      </c>
      <c r="C15" s="1">
        <v>35100</v>
      </c>
      <c r="M15" s="11">
        <f t="shared" si="0"/>
        <v>1.5084388185654003</v>
      </c>
      <c r="N15" s="11">
        <f t="shared" si="1"/>
        <v>2.2753876693549806</v>
      </c>
    </row>
    <row r="16" spans="1:15" ht="12">
      <c r="A16" s="1">
        <v>15</v>
      </c>
      <c r="B16" s="1">
        <v>12</v>
      </c>
      <c r="C16" s="1">
        <v>27300</v>
      </c>
      <c r="E16" s="6"/>
      <c r="F16" s="6" t="s">
        <v>42</v>
      </c>
      <c r="G16" s="6" t="s">
        <v>30</v>
      </c>
      <c r="H16" s="6" t="s">
        <v>43</v>
      </c>
      <c r="I16" s="6" t="s">
        <v>44</v>
      </c>
      <c r="J16" s="6" t="s">
        <v>45</v>
      </c>
      <c r="K16" s="6" t="s">
        <v>46</v>
      </c>
      <c r="M16" s="11">
        <f t="shared" si="0"/>
        <v>-1.4915611814345997</v>
      </c>
      <c r="N16" s="11">
        <f t="shared" si="1"/>
        <v>2.224754757962579</v>
      </c>
      <c r="O16" s="9"/>
    </row>
    <row r="17" spans="1:15" ht="12">
      <c r="A17" s="1">
        <v>16</v>
      </c>
      <c r="B17" s="1">
        <v>12</v>
      </c>
      <c r="C17" s="1">
        <v>40800</v>
      </c>
      <c r="E17" s="4" t="s">
        <v>36</v>
      </c>
      <c r="F17" s="4">
        <v>-18331.178033480006</v>
      </c>
      <c r="G17" s="4">
        <v>2821.9115553866736</v>
      </c>
      <c r="H17" s="4">
        <v>-6.496014376668928</v>
      </c>
      <c r="I17" s="4">
        <v>2.096291001212592E-10</v>
      </c>
      <c r="J17" s="4">
        <v>-23876.241561787243</v>
      </c>
      <c r="K17" s="4">
        <v>-12786.114505172769</v>
      </c>
      <c r="M17" s="11">
        <f t="shared" si="0"/>
        <v>-1.4915611814345997</v>
      </c>
      <c r="N17" s="11">
        <f t="shared" si="1"/>
        <v>2.224754757962579</v>
      </c>
      <c r="O17" s="9"/>
    </row>
    <row r="18" spans="1:15" ht="12.75" thickBot="1">
      <c r="A18" s="1">
        <v>17</v>
      </c>
      <c r="B18" s="1">
        <v>15</v>
      </c>
      <c r="C18" s="1">
        <v>46000</v>
      </c>
      <c r="E18" s="5" t="s">
        <v>3</v>
      </c>
      <c r="F18" s="5">
        <v>3909.9067064690416</v>
      </c>
      <c r="G18" s="5">
        <v>204.5470366262968</v>
      </c>
      <c r="H18" s="5">
        <v>19.114951607010372</v>
      </c>
      <c r="I18" s="5">
        <v>9.639741227600114E-61</v>
      </c>
      <c r="J18" s="5">
        <v>3507.97124876318</v>
      </c>
      <c r="K18" s="5">
        <v>4311.842164174904</v>
      </c>
      <c r="M18" s="11">
        <f t="shared" si="0"/>
        <v>1.5084388185654003</v>
      </c>
      <c r="N18" s="11">
        <f t="shared" si="1"/>
        <v>2.2753876693549806</v>
      </c>
      <c r="O18" s="9"/>
    </row>
    <row r="19" spans="1:14" ht="12">
      <c r="A19" s="1">
        <v>18</v>
      </c>
      <c r="B19" s="1">
        <v>16</v>
      </c>
      <c r="C19" s="1">
        <v>103750</v>
      </c>
      <c r="M19" s="11">
        <f t="shared" si="0"/>
        <v>2.5084388185654003</v>
      </c>
      <c r="N19" s="11">
        <f t="shared" si="1"/>
        <v>6.292265306485781</v>
      </c>
    </row>
    <row r="20" spans="1:14" ht="12">
      <c r="A20" s="1">
        <v>19</v>
      </c>
      <c r="B20" s="1">
        <v>12</v>
      </c>
      <c r="C20" s="1">
        <v>42300</v>
      </c>
      <c r="M20" s="11">
        <f t="shared" si="0"/>
        <v>-1.4915611814345997</v>
      </c>
      <c r="N20" s="11">
        <f t="shared" si="1"/>
        <v>2.224754757962579</v>
      </c>
    </row>
    <row r="21" spans="1:14" ht="12">
      <c r="A21" s="1">
        <v>20</v>
      </c>
      <c r="B21" s="1">
        <v>12</v>
      </c>
      <c r="C21" s="1">
        <v>26250</v>
      </c>
      <c r="M21" s="11">
        <f t="shared" si="0"/>
        <v>-1.4915611814345997</v>
      </c>
      <c r="N21" s="11">
        <f t="shared" si="1"/>
        <v>2.224754757962579</v>
      </c>
    </row>
    <row r="22" spans="1:14" ht="12">
      <c r="A22" s="1">
        <v>21</v>
      </c>
      <c r="B22" s="1">
        <v>16</v>
      </c>
      <c r="C22" s="1">
        <v>38850</v>
      </c>
      <c r="M22" s="11">
        <f t="shared" si="0"/>
        <v>2.5084388185654003</v>
      </c>
      <c r="N22" s="11">
        <f t="shared" si="1"/>
        <v>6.292265306485781</v>
      </c>
    </row>
    <row r="23" spans="1:14" ht="12">
      <c r="A23" s="1">
        <v>22</v>
      </c>
      <c r="B23" s="1">
        <v>12</v>
      </c>
      <c r="C23" s="1">
        <v>21750</v>
      </c>
      <c r="M23" s="11">
        <f t="shared" si="0"/>
        <v>-1.4915611814345997</v>
      </c>
      <c r="N23" s="11">
        <f t="shared" si="1"/>
        <v>2.224754757962579</v>
      </c>
    </row>
    <row r="24" spans="1:14" ht="12">
      <c r="A24" s="1">
        <v>23</v>
      </c>
      <c r="B24" s="1">
        <v>15</v>
      </c>
      <c r="C24" s="1">
        <v>24000</v>
      </c>
      <c r="M24" s="11">
        <f t="shared" si="0"/>
        <v>1.5084388185654003</v>
      </c>
      <c r="N24" s="11">
        <f t="shared" si="1"/>
        <v>2.2753876693549806</v>
      </c>
    </row>
    <row r="25" spans="1:14" ht="12">
      <c r="A25" s="1">
        <v>24</v>
      </c>
      <c r="B25" s="1">
        <v>12</v>
      </c>
      <c r="C25" s="1">
        <v>16950</v>
      </c>
      <c r="M25" s="11">
        <f t="shared" si="0"/>
        <v>-1.4915611814345997</v>
      </c>
      <c r="N25" s="11">
        <f t="shared" si="1"/>
        <v>2.224754757962579</v>
      </c>
    </row>
    <row r="26" spans="1:14" ht="12">
      <c r="A26" s="1">
        <v>25</v>
      </c>
      <c r="B26" s="1">
        <v>15</v>
      </c>
      <c r="C26" s="1">
        <v>21150</v>
      </c>
      <c r="M26" s="11">
        <f t="shared" si="0"/>
        <v>1.5084388185654003</v>
      </c>
      <c r="N26" s="11">
        <f t="shared" si="1"/>
        <v>2.2753876693549806</v>
      </c>
    </row>
    <row r="27" spans="1:14" ht="12">
      <c r="A27" s="1">
        <v>26</v>
      </c>
      <c r="B27" s="1">
        <v>15</v>
      </c>
      <c r="C27" s="1">
        <v>31050</v>
      </c>
      <c r="M27" s="11">
        <f t="shared" si="0"/>
        <v>1.5084388185654003</v>
      </c>
      <c r="N27" s="11">
        <f t="shared" si="1"/>
        <v>2.2753876693549806</v>
      </c>
    </row>
    <row r="28" spans="1:14" ht="12">
      <c r="A28" s="1">
        <v>27</v>
      </c>
      <c r="B28" s="1">
        <v>19</v>
      </c>
      <c r="C28" s="1">
        <v>60375</v>
      </c>
      <c r="M28" s="11">
        <f t="shared" si="0"/>
        <v>5.5084388185654</v>
      </c>
      <c r="N28" s="11">
        <f t="shared" si="1"/>
        <v>30.342898217878183</v>
      </c>
    </row>
    <row r="29" spans="1:14" ht="12">
      <c r="A29" s="1">
        <v>28</v>
      </c>
      <c r="B29" s="1">
        <v>15</v>
      </c>
      <c r="C29" s="1">
        <v>32550</v>
      </c>
      <c r="M29" s="11">
        <f t="shared" si="0"/>
        <v>1.5084388185654003</v>
      </c>
      <c r="N29" s="11">
        <f t="shared" si="1"/>
        <v>2.2753876693549806</v>
      </c>
    </row>
    <row r="30" spans="1:14" ht="12">
      <c r="A30" s="1">
        <v>29</v>
      </c>
      <c r="B30" s="1">
        <v>19</v>
      </c>
      <c r="C30" s="1">
        <v>135000</v>
      </c>
      <c r="M30" s="11">
        <f t="shared" si="0"/>
        <v>5.5084388185654</v>
      </c>
      <c r="N30" s="11">
        <f t="shared" si="1"/>
        <v>30.342898217878183</v>
      </c>
    </row>
    <row r="31" spans="1:14" ht="12">
      <c r="A31" s="1">
        <v>30</v>
      </c>
      <c r="B31" s="1">
        <v>15</v>
      </c>
      <c r="C31" s="1">
        <v>31200</v>
      </c>
      <c r="M31" s="11">
        <f t="shared" si="0"/>
        <v>1.5084388185654003</v>
      </c>
      <c r="N31" s="11">
        <f t="shared" si="1"/>
        <v>2.2753876693549806</v>
      </c>
    </row>
    <row r="32" spans="1:14" ht="12">
      <c r="A32" s="1">
        <v>31</v>
      </c>
      <c r="B32" s="1">
        <v>12</v>
      </c>
      <c r="C32" s="1">
        <v>36150</v>
      </c>
      <c r="M32" s="11">
        <f t="shared" si="0"/>
        <v>-1.4915611814345997</v>
      </c>
      <c r="N32" s="11">
        <f t="shared" si="1"/>
        <v>2.224754757962579</v>
      </c>
    </row>
    <row r="33" spans="1:14" ht="12">
      <c r="A33" s="1">
        <v>32</v>
      </c>
      <c r="B33" s="1">
        <v>19</v>
      </c>
      <c r="C33" s="1">
        <v>110625</v>
      </c>
      <c r="M33" s="11">
        <f t="shared" si="0"/>
        <v>5.5084388185654</v>
      </c>
      <c r="N33" s="11">
        <f t="shared" si="1"/>
        <v>30.342898217878183</v>
      </c>
    </row>
    <row r="34" spans="1:14" ht="12">
      <c r="A34" s="1">
        <v>33</v>
      </c>
      <c r="B34" s="1">
        <v>15</v>
      </c>
      <c r="C34" s="1">
        <v>42000</v>
      </c>
      <c r="M34" s="11">
        <f t="shared" si="0"/>
        <v>1.5084388185654003</v>
      </c>
      <c r="N34" s="11">
        <f t="shared" si="1"/>
        <v>2.2753876693549806</v>
      </c>
    </row>
    <row r="35" spans="1:14" ht="12">
      <c r="A35" s="1">
        <v>34</v>
      </c>
      <c r="B35" s="1">
        <v>19</v>
      </c>
      <c r="C35" s="1">
        <v>92000</v>
      </c>
      <c r="M35" s="11">
        <f t="shared" si="0"/>
        <v>5.5084388185654</v>
      </c>
      <c r="N35" s="11">
        <f t="shared" si="1"/>
        <v>30.342898217878183</v>
      </c>
    </row>
    <row r="36" spans="1:14" ht="12">
      <c r="A36" s="1">
        <v>35</v>
      </c>
      <c r="B36" s="1">
        <v>17</v>
      </c>
      <c r="C36" s="1">
        <v>81250</v>
      </c>
      <c r="M36" s="11">
        <f t="shared" si="0"/>
        <v>3.5084388185654003</v>
      </c>
      <c r="N36" s="11">
        <f t="shared" si="1"/>
        <v>12.309142943616582</v>
      </c>
    </row>
    <row r="37" spans="1:14" ht="12">
      <c r="A37" s="1">
        <v>36</v>
      </c>
      <c r="B37" s="1">
        <v>8</v>
      </c>
      <c r="C37" s="1">
        <v>31350</v>
      </c>
      <c r="M37" s="11">
        <f t="shared" si="0"/>
        <v>-5.4915611814346</v>
      </c>
      <c r="N37" s="11">
        <f t="shared" si="1"/>
        <v>30.157244209439376</v>
      </c>
    </row>
    <row r="38" spans="1:14" ht="12">
      <c r="A38" s="1">
        <v>37</v>
      </c>
      <c r="B38" s="1">
        <v>12</v>
      </c>
      <c r="C38" s="1">
        <v>29100</v>
      </c>
      <c r="M38" s="11">
        <f t="shared" si="0"/>
        <v>-1.4915611814345997</v>
      </c>
      <c r="N38" s="11">
        <f t="shared" si="1"/>
        <v>2.224754757962579</v>
      </c>
    </row>
    <row r="39" spans="1:14" ht="12">
      <c r="A39" s="1">
        <v>38</v>
      </c>
      <c r="B39" s="1">
        <v>15</v>
      </c>
      <c r="C39" s="1">
        <v>31350</v>
      </c>
      <c r="M39" s="11">
        <f t="shared" si="0"/>
        <v>1.5084388185654003</v>
      </c>
      <c r="N39" s="11">
        <f t="shared" si="1"/>
        <v>2.2753876693549806</v>
      </c>
    </row>
    <row r="40" spans="1:14" ht="12">
      <c r="A40" s="1">
        <v>39</v>
      </c>
      <c r="B40" s="1">
        <v>16</v>
      </c>
      <c r="C40" s="1">
        <v>36000</v>
      </c>
      <c r="M40" s="11">
        <f t="shared" si="0"/>
        <v>2.5084388185654003</v>
      </c>
      <c r="N40" s="11">
        <f t="shared" si="1"/>
        <v>6.292265306485781</v>
      </c>
    </row>
    <row r="41" spans="1:14" ht="12">
      <c r="A41" s="1">
        <v>40</v>
      </c>
      <c r="B41" s="1">
        <v>15</v>
      </c>
      <c r="C41" s="1">
        <v>19200</v>
      </c>
      <c r="M41" s="11">
        <f t="shared" si="0"/>
        <v>1.5084388185654003</v>
      </c>
      <c r="N41" s="11">
        <f t="shared" si="1"/>
        <v>2.2753876693549806</v>
      </c>
    </row>
    <row r="42" spans="1:14" ht="12">
      <c r="A42" s="1">
        <v>41</v>
      </c>
      <c r="B42" s="1">
        <v>12</v>
      </c>
      <c r="C42" s="1">
        <v>23550</v>
      </c>
      <c r="M42" s="11">
        <f t="shared" si="0"/>
        <v>-1.4915611814345997</v>
      </c>
      <c r="N42" s="11">
        <f t="shared" si="1"/>
        <v>2.224754757962579</v>
      </c>
    </row>
    <row r="43" spans="1:14" ht="12">
      <c r="A43" s="1">
        <v>42</v>
      </c>
      <c r="B43" s="1">
        <v>15</v>
      </c>
      <c r="C43" s="1">
        <v>35100</v>
      </c>
      <c r="M43" s="11">
        <f t="shared" si="0"/>
        <v>1.5084388185654003</v>
      </c>
      <c r="N43" s="11">
        <f t="shared" si="1"/>
        <v>2.2753876693549806</v>
      </c>
    </row>
    <row r="44" spans="1:14" ht="12">
      <c r="A44" s="1">
        <v>43</v>
      </c>
      <c r="B44" s="1">
        <v>12</v>
      </c>
      <c r="C44" s="1">
        <v>23250</v>
      </c>
      <c r="M44" s="11">
        <f t="shared" si="0"/>
        <v>-1.4915611814345997</v>
      </c>
      <c r="N44" s="11">
        <f t="shared" si="1"/>
        <v>2.224754757962579</v>
      </c>
    </row>
    <row r="45" spans="1:14" ht="12">
      <c r="A45" s="1">
        <v>44</v>
      </c>
      <c r="B45" s="1">
        <v>8</v>
      </c>
      <c r="C45" s="1">
        <v>29250</v>
      </c>
      <c r="M45" s="11">
        <f t="shared" si="0"/>
        <v>-5.4915611814346</v>
      </c>
      <c r="N45" s="11">
        <f t="shared" si="1"/>
        <v>30.157244209439376</v>
      </c>
    </row>
    <row r="46" spans="1:14" ht="12">
      <c r="A46" s="1">
        <v>45</v>
      </c>
      <c r="B46" s="1">
        <v>12</v>
      </c>
      <c r="C46" s="1">
        <v>30750</v>
      </c>
      <c r="M46" s="11">
        <f t="shared" si="0"/>
        <v>-1.4915611814345997</v>
      </c>
      <c r="N46" s="11">
        <f t="shared" si="1"/>
        <v>2.224754757962579</v>
      </c>
    </row>
    <row r="47" spans="1:14" ht="12">
      <c r="A47" s="1">
        <v>46</v>
      </c>
      <c r="B47" s="1">
        <v>15</v>
      </c>
      <c r="C47" s="1">
        <v>22350</v>
      </c>
      <c r="M47" s="11">
        <f t="shared" si="0"/>
        <v>1.5084388185654003</v>
      </c>
      <c r="N47" s="11">
        <f t="shared" si="1"/>
        <v>2.2753876693549806</v>
      </c>
    </row>
    <row r="48" spans="1:14" ht="12">
      <c r="A48" s="1">
        <v>47</v>
      </c>
      <c r="B48" s="1">
        <v>12</v>
      </c>
      <c r="C48" s="1">
        <v>30000</v>
      </c>
      <c r="M48" s="11">
        <f t="shared" si="0"/>
        <v>-1.4915611814345997</v>
      </c>
      <c r="N48" s="11">
        <f t="shared" si="1"/>
        <v>2.224754757962579</v>
      </c>
    </row>
    <row r="49" spans="1:14" ht="12">
      <c r="A49" s="1">
        <v>48</v>
      </c>
      <c r="B49" s="1">
        <v>12</v>
      </c>
      <c r="C49" s="1">
        <v>30750</v>
      </c>
      <c r="M49" s="11">
        <f t="shared" si="0"/>
        <v>-1.4915611814345997</v>
      </c>
      <c r="N49" s="11">
        <f t="shared" si="1"/>
        <v>2.224754757962579</v>
      </c>
    </row>
    <row r="50" spans="1:14" ht="12">
      <c r="A50" s="1">
        <v>49</v>
      </c>
      <c r="B50" s="1">
        <v>15</v>
      </c>
      <c r="C50" s="1">
        <v>34800</v>
      </c>
      <c r="M50" s="11">
        <f t="shared" si="0"/>
        <v>1.5084388185654003</v>
      </c>
      <c r="N50" s="11">
        <f t="shared" si="1"/>
        <v>2.2753876693549806</v>
      </c>
    </row>
    <row r="51" spans="1:14" ht="12">
      <c r="A51" s="1">
        <v>50</v>
      </c>
      <c r="B51" s="1">
        <v>16</v>
      </c>
      <c r="C51" s="1">
        <v>60000</v>
      </c>
      <c r="M51" s="11">
        <f t="shared" si="0"/>
        <v>2.5084388185654003</v>
      </c>
      <c r="N51" s="11">
        <f t="shared" si="1"/>
        <v>6.292265306485781</v>
      </c>
    </row>
    <row r="52" spans="1:14" ht="12">
      <c r="A52" s="1">
        <v>51</v>
      </c>
      <c r="B52" s="1">
        <v>12</v>
      </c>
      <c r="C52" s="1">
        <v>35550</v>
      </c>
      <c r="M52" s="11">
        <f t="shared" si="0"/>
        <v>-1.4915611814345997</v>
      </c>
      <c r="N52" s="11">
        <f t="shared" si="1"/>
        <v>2.224754757962579</v>
      </c>
    </row>
    <row r="53" spans="1:14" ht="12">
      <c r="A53" s="1">
        <v>52</v>
      </c>
      <c r="B53" s="1">
        <v>15</v>
      </c>
      <c r="C53" s="1">
        <v>45150</v>
      </c>
      <c r="M53" s="11">
        <f t="shared" si="0"/>
        <v>1.5084388185654003</v>
      </c>
      <c r="N53" s="11">
        <f t="shared" si="1"/>
        <v>2.2753876693549806</v>
      </c>
    </row>
    <row r="54" spans="1:14" ht="12">
      <c r="A54" s="1">
        <v>53</v>
      </c>
      <c r="B54" s="1">
        <v>18</v>
      </c>
      <c r="C54" s="1">
        <v>73750</v>
      </c>
      <c r="M54" s="11">
        <f t="shared" si="0"/>
        <v>4.5084388185654</v>
      </c>
      <c r="N54" s="11">
        <f t="shared" si="1"/>
        <v>20.326020580747382</v>
      </c>
    </row>
    <row r="55" spans="1:14" ht="12">
      <c r="A55" s="1">
        <v>54</v>
      </c>
      <c r="B55" s="1">
        <v>12</v>
      </c>
      <c r="C55" s="1">
        <v>25050</v>
      </c>
      <c r="M55" s="11">
        <f t="shared" si="0"/>
        <v>-1.4915611814345997</v>
      </c>
      <c r="N55" s="11">
        <f t="shared" si="1"/>
        <v>2.224754757962579</v>
      </c>
    </row>
    <row r="56" spans="1:14" ht="12">
      <c r="A56" s="1">
        <v>55</v>
      </c>
      <c r="B56" s="1">
        <v>12</v>
      </c>
      <c r="C56" s="1">
        <v>27000</v>
      </c>
      <c r="M56" s="11">
        <f t="shared" si="0"/>
        <v>-1.4915611814345997</v>
      </c>
      <c r="N56" s="11">
        <f t="shared" si="1"/>
        <v>2.224754757962579</v>
      </c>
    </row>
    <row r="57" spans="1:14" ht="12">
      <c r="A57" s="1">
        <v>56</v>
      </c>
      <c r="B57" s="1">
        <v>15</v>
      </c>
      <c r="C57" s="1">
        <v>26850</v>
      </c>
      <c r="M57" s="11">
        <f t="shared" si="0"/>
        <v>1.5084388185654003</v>
      </c>
      <c r="N57" s="11">
        <f t="shared" si="1"/>
        <v>2.2753876693549806</v>
      </c>
    </row>
    <row r="58" spans="1:14" ht="12">
      <c r="A58" s="1">
        <v>57</v>
      </c>
      <c r="B58" s="1">
        <v>15</v>
      </c>
      <c r="C58" s="1">
        <v>33900</v>
      </c>
      <c r="M58" s="11">
        <f t="shared" si="0"/>
        <v>1.5084388185654003</v>
      </c>
      <c r="N58" s="11">
        <f t="shared" si="1"/>
        <v>2.2753876693549806</v>
      </c>
    </row>
    <row r="59" spans="1:14" ht="12">
      <c r="A59" s="1">
        <v>58</v>
      </c>
      <c r="B59" s="1">
        <v>15</v>
      </c>
      <c r="C59" s="1">
        <v>26400</v>
      </c>
      <c r="M59" s="11">
        <f t="shared" si="0"/>
        <v>1.5084388185654003</v>
      </c>
      <c r="N59" s="11">
        <f t="shared" si="1"/>
        <v>2.2753876693549806</v>
      </c>
    </row>
    <row r="60" spans="1:14" ht="12">
      <c r="A60" s="1">
        <v>59</v>
      </c>
      <c r="B60" s="1">
        <v>15</v>
      </c>
      <c r="C60" s="1">
        <v>28050</v>
      </c>
      <c r="M60" s="11">
        <f t="shared" si="0"/>
        <v>1.5084388185654003</v>
      </c>
      <c r="N60" s="11">
        <f t="shared" si="1"/>
        <v>2.2753876693549806</v>
      </c>
    </row>
    <row r="61" spans="1:14" ht="12">
      <c r="A61" s="1">
        <v>60</v>
      </c>
      <c r="B61" s="1">
        <v>12</v>
      </c>
      <c r="C61" s="1">
        <v>30900</v>
      </c>
      <c r="M61" s="11">
        <f t="shared" si="0"/>
        <v>-1.4915611814345997</v>
      </c>
      <c r="N61" s="11">
        <f t="shared" si="1"/>
        <v>2.224754757962579</v>
      </c>
    </row>
    <row r="62" spans="1:14" ht="12">
      <c r="A62" s="1">
        <v>61</v>
      </c>
      <c r="B62" s="1">
        <v>8</v>
      </c>
      <c r="C62" s="1">
        <v>22500</v>
      </c>
      <c r="M62" s="11">
        <f t="shared" si="0"/>
        <v>-5.4915611814346</v>
      </c>
      <c r="N62" s="11">
        <f t="shared" si="1"/>
        <v>30.157244209439376</v>
      </c>
    </row>
    <row r="63" spans="1:14" ht="12">
      <c r="A63" s="1">
        <v>62</v>
      </c>
      <c r="B63" s="1">
        <v>16</v>
      </c>
      <c r="C63" s="1">
        <v>48000</v>
      </c>
      <c r="M63" s="11">
        <f t="shared" si="0"/>
        <v>2.5084388185654003</v>
      </c>
      <c r="N63" s="11">
        <f t="shared" si="1"/>
        <v>6.292265306485781</v>
      </c>
    </row>
    <row r="64" spans="1:14" ht="12">
      <c r="A64" s="1">
        <v>63</v>
      </c>
      <c r="B64" s="1">
        <v>17</v>
      </c>
      <c r="C64" s="1">
        <v>55000</v>
      </c>
      <c r="M64" s="11">
        <f t="shared" si="0"/>
        <v>3.5084388185654003</v>
      </c>
      <c r="N64" s="11">
        <f t="shared" si="1"/>
        <v>12.309142943616582</v>
      </c>
    </row>
    <row r="65" spans="1:14" ht="12">
      <c r="A65" s="1">
        <v>64</v>
      </c>
      <c r="B65" s="1">
        <v>16</v>
      </c>
      <c r="C65" s="1">
        <v>53125</v>
      </c>
      <c r="M65" s="11">
        <f t="shared" si="0"/>
        <v>2.5084388185654003</v>
      </c>
      <c r="N65" s="11">
        <f t="shared" si="1"/>
        <v>6.292265306485781</v>
      </c>
    </row>
    <row r="66" spans="1:14" ht="12">
      <c r="A66" s="1">
        <v>65</v>
      </c>
      <c r="B66" s="1">
        <v>8</v>
      </c>
      <c r="C66" s="1">
        <v>21900</v>
      </c>
      <c r="M66" s="11">
        <f aca="true" t="shared" si="2" ref="M66:M129">B66-$L$2</f>
        <v>-5.4915611814346</v>
      </c>
      <c r="N66" s="11">
        <f t="shared" si="1"/>
        <v>30.157244209439376</v>
      </c>
    </row>
    <row r="67" spans="1:14" ht="12">
      <c r="A67" s="1">
        <v>66</v>
      </c>
      <c r="B67" s="1">
        <v>19</v>
      </c>
      <c r="C67" s="1">
        <v>78125</v>
      </c>
      <c r="M67" s="11">
        <f t="shared" si="2"/>
        <v>5.5084388185654</v>
      </c>
      <c r="N67" s="11">
        <f aca="true" t="shared" si="3" ref="N67:N130">M67^2</f>
        <v>30.342898217878183</v>
      </c>
    </row>
    <row r="68" spans="1:14" ht="12">
      <c r="A68" s="1">
        <v>67</v>
      </c>
      <c r="B68" s="1">
        <v>16</v>
      </c>
      <c r="C68" s="1">
        <v>46000</v>
      </c>
      <c r="M68" s="11">
        <f t="shared" si="2"/>
        <v>2.5084388185654003</v>
      </c>
      <c r="N68" s="11">
        <f t="shared" si="3"/>
        <v>6.292265306485781</v>
      </c>
    </row>
    <row r="69" spans="1:14" ht="12">
      <c r="A69" s="1">
        <v>68</v>
      </c>
      <c r="B69" s="1">
        <v>16</v>
      </c>
      <c r="C69" s="1">
        <v>45250</v>
      </c>
      <c r="M69" s="11">
        <f t="shared" si="2"/>
        <v>2.5084388185654003</v>
      </c>
      <c r="N69" s="11">
        <f t="shared" si="3"/>
        <v>6.292265306485781</v>
      </c>
    </row>
    <row r="70" spans="1:14" ht="12">
      <c r="A70" s="1">
        <v>69</v>
      </c>
      <c r="B70" s="1">
        <v>16</v>
      </c>
      <c r="C70" s="1">
        <v>56550</v>
      </c>
      <c r="M70" s="11">
        <f t="shared" si="2"/>
        <v>2.5084388185654003</v>
      </c>
      <c r="N70" s="11">
        <f t="shared" si="3"/>
        <v>6.292265306485781</v>
      </c>
    </row>
    <row r="71" spans="1:14" ht="12">
      <c r="A71" s="1">
        <v>70</v>
      </c>
      <c r="B71" s="1">
        <v>15</v>
      </c>
      <c r="C71" s="1">
        <v>41100</v>
      </c>
      <c r="M71" s="11">
        <f t="shared" si="2"/>
        <v>1.5084388185654003</v>
      </c>
      <c r="N71" s="11">
        <f t="shared" si="3"/>
        <v>2.2753876693549806</v>
      </c>
    </row>
    <row r="72" spans="1:14" ht="12">
      <c r="A72" s="1">
        <v>71</v>
      </c>
      <c r="B72" s="1">
        <v>17</v>
      </c>
      <c r="C72" s="1">
        <v>82500</v>
      </c>
      <c r="M72" s="11">
        <f t="shared" si="2"/>
        <v>3.5084388185654003</v>
      </c>
      <c r="N72" s="11">
        <f t="shared" si="3"/>
        <v>12.309142943616582</v>
      </c>
    </row>
    <row r="73" spans="1:14" ht="12">
      <c r="A73" s="1">
        <v>72</v>
      </c>
      <c r="B73" s="1">
        <v>16</v>
      </c>
      <c r="C73" s="1">
        <v>54000</v>
      </c>
      <c r="M73" s="11">
        <f t="shared" si="2"/>
        <v>2.5084388185654003</v>
      </c>
      <c r="N73" s="11">
        <f t="shared" si="3"/>
        <v>6.292265306485781</v>
      </c>
    </row>
    <row r="74" spans="1:14" ht="12">
      <c r="A74" s="1">
        <v>73</v>
      </c>
      <c r="B74" s="1">
        <v>12</v>
      </c>
      <c r="C74" s="1">
        <v>26400</v>
      </c>
      <c r="M74" s="11">
        <f t="shared" si="2"/>
        <v>-1.4915611814345997</v>
      </c>
      <c r="N74" s="11">
        <f t="shared" si="3"/>
        <v>2.224754757962579</v>
      </c>
    </row>
    <row r="75" spans="1:14" ht="12">
      <c r="A75" s="1">
        <v>74</v>
      </c>
      <c r="B75" s="1">
        <v>15</v>
      </c>
      <c r="C75" s="1">
        <v>33900</v>
      </c>
      <c r="M75" s="11">
        <f t="shared" si="2"/>
        <v>1.5084388185654003</v>
      </c>
      <c r="N75" s="11">
        <f t="shared" si="3"/>
        <v>2.2753876693549806</v>
      </c>
    </row>
    <row r="76" spans="1:14" ht="12">
      <c r="A76" s="1">
        <v>75</v>
      </c>
      <c r="B76" s="1">
        <v>15</v>
      </c>
      <c r="C76" s="1">
        <v>24150</v>
      </c>
      <c r="M76" s="11">
        <f t="shared" si="2"/>
        <v>1.5084388185654003</v>
      </c>
      <c r="N76" s="11">
        <f t="shared" si="3"/>
        <v>2.2753876693549806</v>
      </c>
    </row>
    <row r="77" spans="1:14" ht="12">
      <c r="A77" s="1">
        <v>76</v>
      </c>
      <c r="B77" s="1">
        <v>15</v>
      </c>
      <c r="C77" s="1">
        <v>29250</v>
      </c>
      <c r="M77" s="11">
        <f t="shared" si="2"/>
        <v>1.5084388185654003</v>
      </c>
      <c r="N77" s="11">
        <f t="shared" si="3"/>
        <v>2.2753876693549806</v>
      </c>
    </row>
    <row r="78" spans="1:14" ht="12">
      <c r="A78" s="1">
        <v>77</v>
      </c>
      <c r="B78" s="1">
        <v>12</v>
      </c>
      <c r="C78" s="1">
        <v>27600</v>
      </c>
      <c r="M78" s="11">
        <f t="shared" si="2"/>
        <v>-1.4915611814345997</v>
      </c>
      <c r="N78" s="11">
        <f t="shared" si="3"/>
        <v>2.224754757962579</v>
      </c>
    </row>
    <row r="79" spans="1:14" ht="12">
      <c r="A79" s="1">
        <v>78</v>
      </c>
      <c r="B79" s="1">
        <v>12</v>
      </c>
      <c r="C79" s="1">
        <v>22950</v>
      </c>
      <c r="M79" s="11">
        <f t="shared" si="2"/>
        <v>-1.4915611814345997</v>
      </c>
      <c r="N79" s="11">
        <f t="shared" si="3"/>
        <v>2.224754757962579</v>
      </c>
    </row>
    <row r="80" spans="1:14" ht="12">
      <c r="A80" s="1">
        <v>79</v>
      </c>
      <c r="B80" s="1">
        <v>16</v>
      </c>
      <c r="C80" s="1">
        <v>34800</v>
      </c>
      <c r="M80" s="11">
        <f t="shared" si="2"/>
        <v>2.5084388185654003</v>
      </c>
      <c r="N80" s="11">
        <f t="shared" si="3"/>
        <v>6.292265306485781</v>
      </c>
    </row>
    <row r="81" spans="1:14" ht="12">
      <c r="A81" s="1">
        <v>80</v>
      </c>
      <c r="B81" s="1">
        <v>16</v>
      </c>
      <c r="C81" s="1">
        <v>51000</v>
      </c>
      <c r="M81" s="11">
        <f t="shared" si="2"/>
        <v>2.5084388185654003</v>
      </c>
      <c r="N81" s="11">
        <f t="shared" si="3"/>
        <v>6.292265306485781</v>
      </c>
    </row>
    <row r="82" spans="1:14" ht="12">
      <c r="A82" s="1">
        <v>81</v>
      </c>
      <c r="B82" s="1">
        <v>12</v>
      </c>
      <c r="C82" s="1">
        <v>24300</v>
      </c>
      <c r="M82" s="11">
        <f t="shared" si="2"/>
        <v>-1.4915611814345997</v>
      </c>
      <c r="N82" s="11">
        <f t="shared" si="3"/>
        <v>2.224754757962579</v>
      </c>
    </row>
    <row r="83" spans="1:14" ht="12">
      <c r="A83" s="1">
        <v>82</v>
      </c>
      <c r="B83" s="1">
        <v>12</v>
      </c>
      <c r="C83" s="1">
        <v>24750</v>
      </c>
      <c r="M83" s="11">
        <f t="shared" si="2"/>
        <v>-1.4915611814345997</v>
      </c>
      <c r="N83" s="11">
        <f t="shared" si="3"/>
        <v>2.224754757962579</v>
      </c>
    </row>
    <row r="84" spans="1:14" ht="12">
      <c r="A84" s="1">
        <v>83</v>
      </c>
      <c r="B84" s="1">
        <v>12</v>
      </c>
      <c r="C84" s="1">
        <v>22950</v>
      </c>
      <c r="M84" s="11">
        <f t="shared" si="2"/>
        <v>-1.4915611814345997</v>
      </c>
      <c r="N84" s="11">
        <f t="shared" si="3"/>
        <v>2.224754757962579</v>
      </c>
    </row>
    <row r="85" spans="1:14" ht="12">
      <c r="A85" s="1">
        <v>84</v>
      </c>
      <c r="B85" s="1">
        <v>8</v>
      </c>
      <c r="C85" s="1">
        <v>25050</v>
      </c>
      <c r="M85" s="11">
        <f t="shared" si="2"/>
        <v>-5.4915611814346</v>
      </c>
      <c r="N85" s="11">
        <f t="shared" si="3"/>
        <v>30.157244209439376</v>
      </c>
    </row>
    <row r="86" spans="1:14" ht="12">
      <c r="A86" s="1">
        <v>85</v>
      </c>
      <c r="B86" s="1">
        <v>15</v>
      </c>
      <c r="C86" s="1">
        <v>25950</v>
      </c>
      <c r="M86" s="11">
        <f t="shared" si="2"/>
        <v>1.5084388185654003</v>
      </c>
      <c r="N86" s="11">
        <f t="shared" si="3"/>
        <v>2.2753876693549806</v>
      </c>
    </row>
    <row r="87" spans="1:14" ht="12">
      <c r="A87" s="1">
        <v>86</v>
      </c>
      <c r="B87" s="1">
        <v>15</v>
      </c>
      <c r="C87" s="1">
        <v>31650</v>
      </c>
      <c r="M87" s="11">
        <f t="shared" si="2"/>
        <v>1.5084388185654003</v>
      </c>
      <c r="N87" s="11">
        <f t="shared" si="3"/>
        <v>2.2753876693549806</v>
      </c>
    </row>
    <row r="88" spans="1:14" ht="12">
      <c r="A88" s="1">
        <v>87</v>
      </c>
      <c r="B88" s="1">
        <v>12</v>
      </c>
      <c r="C88" s="1">
        <v>24150</v>
      </c>
      <c r="M88" s="11">
        <f t="shared" si="2"/>
        <v>-1.4915611814345997</v>
      </c>
      <c r="N88" s="11">
        <f t="shared" si="3"/>
        <v>2.224754757962579</v>
      </c>
    </row>
    <row r="89" spans="1:14" ht="12">
      <c r="A89" s="1">
        <v>88</v>
      </c>
      <c r="B89" s="1">
        <v>19</v>
      </c>
      <c r="C89" s="1">
        <v>72500</v>
      </c>
      <c r="M89" s="11">
        <f t="shared" si="2"/>
        <v>5.5084388185654</v>
      </c>
      <c r="N89" s="11">
        <f t="shared" si="3"/>
        <v>30.342898217878183</v>
      </c>
    </row>
    <row r="90" spans="1:14" ht="12">
      <c r="A90" s="1">
        <v>89</v>
      </c>
      <c r="B90" s="1">
        <v>19</v>
      </c>
      <c r="C90" s="1">
        <v>68750</v>
      </c>
      <c r="M90" s="11">
        <f t="shared" si="2"/>
        <v>5.5084388185654</v>
      </c>
      <c r="N90" s="11">
        <f t="shared" si="3"/>
        <v>30.342898217878183</v>
      </c>
    </row>
    <row r="91" spans="1:14" ht="12">
      <c r="A91" s="1">
        <v>90</v>
      </c>
      <c r="B91" s="1">
        <v>8</v>
      </c>
      <c r="C91" s="1">
        <v>16200</v>
      </c>
      <c r="M91" s="11">
        <f t="shared" si="2"/>
        <v>-5.4915611814346</v>
      </c>
      <c r="N91" s="11">
        <f t="shared" si="3"/>
        <v>30.157244209439376</v>
      </c>
    </row>
    <row r="92" spans="1:14" ht="12">
      <c r="A92" s="1">
        <v>91</v>
      </c>
      <c r="B92" s="1">
        <v>12</v>
      </c>
      <c r="C92" s="1">
        <v>20100</v>
      </c>
      <c r="M92" s="11">
        <f t="shared" si="2"/>
        <v>-1.4915611814345997</v>
      </c>
      <c r="N92" s="11">
        <f t="shared" si="3"/>
        <v>2.224754757962579</v>
      </c>
    </row>
    <row r="93" spans="1:14" ht="12">
      <c r="A93" s="1">
        <v>92</v>
      </c>
      <c r="B93" s="1">
        <v>8</v>
      </c>
      <c r="C93" s="1">
        <v>24000</v>
      </c>
      <c r="M93" s="11">
        <f t="shared" si="2"/>
        <v>-5.4915611814346</v>
      </c>
      <c r="N93" s="11">
        <f t="shared" si="3"/>
        <v>30.157244209439376</v>
      </c>
    </row>
    <row r="94" spans="1:14" ht="12">
      <c r="A94" s="1">
        <v>93</v>
      </c>
      <c r="B94" s="1">
        <v>12</v>
      </c>
      <c r="C94" s="1">
        <v>25950</v>
      </c>
      <c r="M94" s="11">
        <f t="shared" si="2"/>
        <v>-1.4915611814345997</v>
      </c>
      <c r="N94" s="11">
        <f t="shared" si="3"/>
        <v>2.224754757962579</v>
      </c>
    </row>
    <row r="95" spans="1:14" ht="12">
      <c r="A95" s="1">
        <v>94</v>
      </c>
      <c r="B95" s="1">
        <v>12</v>
      </c>
      <c r="C95" s="1">
        <v>24600</v>
      </c>
      <c r="M95" s="11">
        <f t="shared" si="2"/>
        <v>-1.4915611814345997</v>
      </c>
      <c r="N95" s="11">
        <f t="shared" si="3"/>
        <v>2.224754757962579</v>
      </c>
    </row>
    <row r="96" spans="1:14" ht="12">
      <c r="A96" s="1">
        <v>95</v>
      </c>
      <c r="B96" s="1">
        <v>12</v>
      </c>
      <c r="C96" s="1">
        <v>28500</v>
      </c>
      <c r="M96" s="11">
        <f t="shared" si="2"/>
        <v>-1.4915611814345997</v>
      </c>
      <c r="N96" s="11">
        <f t="shared" si="3"/>
        <v>2.224754757962579</v>
      </c>
    </row>
    <row r="97" spans="1:14" ht="12">
      <c r="A97" s="1">
        <v>96</v>
      </c>
      <c r="B97" s="1">
        <v>8</v>
      </c>
      <c r="C97" s="1">
        <v>30750</v>
      </c>
      <c r="M97" s="11">
        <f t="shared" si="2"/>
        <v>-5.4915611814346</v>
      </c>
      <c r="N97" s="11">
        <f t="shared" si="3"/>
        <v>30.157244209439376</v>
      </c>
    </row>
    <row r="98" spans="1:14" ht="12">
      <c r="A98" s="1">
        <v>97</v>
      </c>
      <c r="B98" s="1">
        <v>17</v>
      </c>
      <c r="C98" s="1">
        <v>40200</v>
      </c>
      <c r="M98" s="11">
        <f t="shared" si="2"/>
        <v>3.5084388185654003</v>
      </c>
      <c r="N98" s="11">
        <f t="shared" si="3"/>
        <v>12.309142943616582</v>
      </c>
    </row>
    <row r="99" spans="1:14" ht="12">
      <c r="A99" s="1">
        <v>98</v>
      </c>
      <c r="B99" s="1">
        <v>8</v>
      </c>
      <c r="C99" s="1">
        <v>30000</v>
      </c>
      <c r="M99" s="11">
        <f t="shared" si="2"/>
        <v>-5.4915611814346</v>
      </c>
      <c r="N99" s="11">
        <f t="shared" si="3"/>
        <v>30.157244209439376</v>
      </c>
    </row>
    <row r="100" spans="1:14" ht="12">
      <c r="A100" s="1">
        <v>99</v>
      </c>
      <c r="B100" s="1">
        <v>12</v>
      </c>
      <c r="C100" s="1">
        <v>22050</v>
      </c>
      <c r="M100" s="11">
        <f t="shared" si="2"/>
        <v>-1.4915611814345997</v>
      </c>
      <c r="N100" s="11">
        <f t="shared" si="3"/>
        <v>2.224754757962579</v>
      </c>
    </row>
    <row r="101" spans="1:14" ht="12">
      <c r="A101" s="1">
        <v>100</v>
      </c>
      <c r="B101" s="1">
        <v>18</v>
      </c>
      <c r="C101" s="1">
        <v>78250</v>
      </c>
      <c r="M101" s="11">
        <f t="shared" si="2"/>
        <v>4.5084388185654</v>
      </c>
      <c r="N101" s="11">
        <f t="shared" si="3"/>
        <v>20.326020580747382</v>
      </c>
    </row>
    <row r="102" spans="1:14" ht="12">
      <c r="A102" s="1">
        <v>101</v>
      </c>
      <c r="B102" s="1">
        <v>16</v>
      </c>
      <c r="C102" s="1">
        <v>60625</v>
      </c>
      <c r="M102" s="11">
        <f t="shared" si="2"/>
        <v>2.5084388185654003</v>
      </c>
      <c r="N102" s="11">
        <f t="shared" si="3"/>
        <v>6.292265306485781</v>
      </c>
    </row>
    <row r="103" spans="1:14" ht="12">
      <c r="A103" s="1">
        <v>102</v>
      </c>
      <c r="B103" s="1">
        <v>14</v>
      </c>
      <c r="C103" s="1">
        <v>39900</v>
      </c>
      <c r="M103" s="11">
        <f t="shared" si="2"/>
        <v>0.5084388185654003</v>
      </c>
      <c r="N103" s="11">
        <f t="shared" si="3"/>
        <v>0.25851003222418006</v>
      </c>
    </row>
    <row r="104" spans="1:14" ht="12">
      <c r="A104" s="1">
        <v>103</v>
      </c>
      <c r="B104" s="1">
        <v>19</v>
      </c>
      <c r="C104" s="1">
        <v>97000</v>
      </c>
      <c r="M104" s="11">
        <f t="shared" si="2"/>
        <v>5.5084388185654</v>
      </c>
      <c r="N104" s="11">
        <f t="shared" si="3"/>
        <v>30.342898217878183</v>
      </c>
    </row>
    <row r="105" spans="1:14" ht="12">
      <c r="A105" s="1">
        <v>104</v>
      </c>
      <c r="B105" s="1">
        <v>15</v>
      </c>
      <c r="C105" s="1">
        <v>27450</v>
      </c>
      <c r="M105" s="11">
        <f t="shared" si="2"/>
        <v>1.5084388185654003</v>
      </c>
      <c r="N105" s="11">
        <f t="shared" si="3"/>
        <v>2.2753876693549806</v>
      </c>
    </row>
    <row r="106" spans="1:14" ht="12">
      <c r="A106" s="1">
        <v>105</v>
      </c>
      <c r="B106" s="1">
        <v>15</v>
      </c>
      <c r="C106" s="1">
        <v>31650</v>
      </c>
      <c r="M106" s="11">
        <f t="shared" si="2"/>
        <v>1.5084388185654003</v>
      </c>
      <c r="N106" s="11">
        <f t="shared" si="3"/>
        <v>2.2753876693549806</v>
      </c>
    </row>
    <row r="107" spans="1:14" ht="12">
      <c r="A107" s="1">
        <v>106</v>
      </c>
      <c r="B107" s="1">
        <v>19</v>
      </c>
      <c r="C107" s="1">
        <v>91250</v>
      </c>
      <c r="M107" s="11">
        <f t="shared" si="2"/>
        <v>5.5084388185654</v>
      </c>
      <c r="N107" s="11">
        <f t="shared" si="3"/>
        <v>30.342898217878183</v>
      </c>
    </row>
    <row r="108" spans="1:14" ht="12">
      <c r="A108" s="1">
        <v>107</v>
      </c>
      <c r="B108" s="1">
        <v>12</v>
      </c>
      <c r="C108" s="1">
        <v>25200</v>
      </c>
      <c r="M108" s="11">
        <f t="shared" si="2"/>
        <v>-1.4915611814345997</v>
      </c>
      <c r="N108" s="11">
        <f t="shared" si="3"/>
        <v>2.224754757962579</v>
      </c>
    </row>
    <row r="109" spans="1:14" ht="12">
      <c r="A109" s="1">
        <v>108</v>
      </c>
      <c r="B109" s="1">
        <v>12</v>
      </c>
      <c r="C109" s="1">
        <v>21000</v>
      </c>
      <c r="M109" s="11">
        <f t="shared" si="2"/>
        <v>-1.4915611814345997</v>
      </c>
      <c r="N109" s="11">
        <f t="shared" si="3"/>
        <v>2.224754757962579</v>
      </c>
    </row>
    <row r="110" spans="1:14" ht="12">
      <c r="A110" s="1">
        <v>109</v>
      </c>
      <c r="B110" s="1">
        <v>12</v>
      </c>
      <c r="C110" s="1">
        <v>30450</v>
      </c>
      <c r="M110" s="11">
        <f t="shared" si="2"/>
        <v>-1.4915611814345997</v>
      </c>
      <c r="N110" s="11">
        <f t="shared" si="3"/>
        <v>2.224754757962579</v>
      </c>
    </row>
    <row r="111" spans="1:14" ht="12">
      <c r="A111" s="1">
        <v>110</v>
      </c>
      <c r="B111" s="1">
        <v>15</v>
      </c>
      <c r="C111" s="1">
        <v>28350</v>
      </c>
      <c r="M111" s="11">
        <f t="shared" si="2"/>
        <v>1.5084388185654003</v>
      </c>
      <c r="N111" s="11">
        <f t="shared" si="3"/>
        <v>2.2753876693549806</v>
      </c>
    </row>
    <row r="112" spans="1:14" ht="12">
      <c r="A112" s="1">
        <v>111</v>
      </c>
      <c r="B112" s="1">
        <v>12</v>
      </c>
      <c r="C112" s="1">
        <v>30750</v>
      </c>
      <c r="M112" s="11">
        <f t="shared" si="2"/>
        <v>-1.4915611814345997</v>
      </c>
      <c r="N112" s="11">
        <f t="shared" si="3"/>
        <v>2.224754757962579</v>
      </c>
    </row>
    <row r="113" spans="1:14" ht="12">
      <c r="A113" s="1">
        <v>112</v>
      </c>
      <c r="B113" s="1">
        <v>12</v>
      </c>
      <c r="C113" s="1">
        <v>30750</v>
      </c>
      <c r="M113" s="11">
        <f t="shared" si="2"/>
        <v>-1.4915611814345997</v>
      </c>
      <c r="N113" s="11">
        <f t="shared" si="3"/>
        <v>2.224754757962579</v>
      </c>
    </row>
    <row r="114" spans="1:14" ht="12">
      <c r="A114" s="1">
        <v>113</v>
      </c>
      <c r="B114" s="1">
        <v>16</v>
      </c>
      <c r="C114" s="1">
        <v>54875</v>
      </c>
      <c r="M114" s="11">
        <f t="shared" si="2"/>
        <v>2.5084388185654003</v>
      </c>
      <c r="N114" s="11">
        <f t="shared" si="3"/>
        <v>6.292265306485781</v>
      </c>
    </row>
    <row r="115" spans="1:14" ht="12">
      <c r="A115" s="1">
        <v>114</v>
      </c>
      <c r="B115" s="1">
        <v>14</v>
      </c>
      <c r="C115" s="1">
        <v>37800</v>
      </c>
      <c r="M115" s="11">
        <f t="shared" si="2"/>
        <v>0.5084388185654003</v>
      </c>
      <c r="N115" s="11">
        <f t="shared" si="3"/>
        <v>0.25851003222418006</v>
      </c>
    </row>
    <row r="116" spans="1:14" ht="12">
      <c r="A116" s="1">
        <v>115</v>
      </c>
      <c r="B116" s="1">
        <v>15</v>
      </c>
      <c r="C116" s="1">
        <v>33450</v>
      </c>
      <c r="M116" s="11">
        <f t="shared" si="2"/>
        <v>1.5084388185654003</v>
      </c>
      <c r="N116" s="11">
        <f t="shared" si="3"/>
        <v>2.2753876693549806</v>
      </c>
    </row>
    <row r="117" spans="1:14" ht="12">
      <c r="A117" s="1">
        <v>116</v>
      </c>
      <c r="B117" s="1">
        <v>15</v>
      </c>
      <c r="C117" s="1">
        <v>30300</v>
      </c>
      <c r="M117" s="11">
        <f t="shared" si="2"/>
        <v>1.5084388185654003</v>
      </c>
      <c r="N117" s="11">
        <f t="shared" si="3"/>
        <v>2.2753876693549806</v>
      </c>
    </row>
    <row r="118" spans="1:14" ht="12">
      <c r="A118" s="1">
        <v>117</v>
      </c>
      <c r="B118" s="1">
        <v>12</v>
      </c>
      <c r="C118" s="1">
        <v>31500</v>
      </c>
      <c r="M118" s="11">
        <f t="shared" si="2"/>
        <v>-1.4915611814345997</v>
      </c>
      <c r="N118" s="11">
        <f t="shared" si="3"/>
        <v>2.224754757962579</v>
      </c>
    </row>
    <row r="119" spans="1:14" ht="12">
      <c r="A119" s="1">
        <v>118</v>
      </c>
      <c r="B119" s="1">
        <v>12</v>
      </c>
      <c r="C119" s="1">
        <v>31650</v>
      </c>
      <c r="M119" s="11">
        <f t="shared" si="2"/>
        <v>-1.4915611814345997</v>
      </c>
      <c r="N119" s="11">
        <f t="shared" si="3"/>
        <v>2.224754757962579</v>
      </c>
    </row>
    <row r="120" spans="1:14" ht="12">
      <c r="A120" s="1">
        <v>119</v>
      </c>
      <c r="B120" s="1">
        <v>12</v>
      </c>
      <c r="C120" s="1">
        <v>25200</v>
      </c>
      <c r="M120" s="11">
        <f t="shared" si="2"/>
        <v>-1.4915611814345997</v>
      </c>
      <c r="N120" s="11">
        <f t="shared" si="3"/>
        <v>2.224754757962579</v>
      </c>
    </row>
    <row r="121" spans="1:14" ht="12">
      <c r="A121" s="1">
        <v>120</v>
      </c>
      <c r="B121" s="1">
        <v>16</v>
      </c>
      <c r="C121" s="1">
        <v>37800</v>
      </c>
      <c r="M121" s="11">
        <f t="shared" si="2"/>
        <v>2.5084388185654003</v>
      </c>
      <c r="N121" s="11">
        <f t="shared" si="3"/>
        <v>6.292265306485781</v>
      </c>
    </row>
    <row r="122" spans="1:14" ht="12">
      <c r="A122" s="1">
        <v>121</v>
      </c>
      <c r="B122" s="1">
        <v>15</v>
      </c>
      <c r="C122" s="1">
        <v>18750</v>
      </c>
      <c r="M122" s="11">
        <f t="shared" si="2"/>
        <v>1.5084388185654003</v>
      </c>
      <c r="N122" s="11">
        <f t="shared" si="3"/>
        <v>2.2753876693549806</v>
      </c>
    </row>
    <row r="123" spans="1:14" ht="12">
      <c r="A123" s="1">
        <v>122</v>
      </c>
      <c r="B123" s="1">
        <v>15</v>
      </c>
      <c r="C123" s="1">
        <v>32550</v>
      </c>
      <c r="M123" s="11">
        <f t="shared" si="2"/>
        <v>1.5084388185654003</v>
      </c>
      <c r="N123" s="11">
        <f t="shared" si="3"/>
        <v>2.2753876693549806</v>
      </c>
    </row>
    <row r="124" spans="1:14" ht="12">
      <c r="A124" s="1">
        <v>123</v>
      </c>
      <c r="B124" s="1">
        <v>12</v>
      </c>
      <c r="C124" s="1">
        <v>33300</v>
      </c>
      <c r="M124" s="11">
        <f t="shared" si="2"/>
        <v>-1.4915611814345997</v>
      </c>
      <c r="N124" s="11">
        <f t="shared" si="3"/>
        <v>2.224754757962579</v>
      </c>
    </row>
    <row r="125" spans="1:14" ht="12">
      <c r="A125" s="1">
        <v>124</v>
      </c>
      <c r="B125" s="1">
        <v>16</v>
      </c>
      <c r="C125" s="1">
        <v>38550</v>
      </c>
      <c r="M125" s="11">
        <f t="shared" si="2"/>
        <v>2.5084388185654003</v>
      </c>
      <c r="N125" s="11">
        <f t="shared" si="3"/>
        <v>6.292265306485781</v>
      </c>
    </row>
    <row r="126" spans="1:14" ht="12">
      <c r="A126" s="1">
        <v>125</v>
      </c>
      <c r="B126" s="1">
        <v>12</v>
      </c>
      <c r="C126" s="1">
        <v>27450</v>
      </c>
      <c r="M126" s="11">
        <f t="shared" si="2"/>
        <v>-1.4915611814345997</v>
      </c>
      <c r="N126" s="11">
        <f t="shared" si="3"/>
        <v>2.224754757962579</v>
      </c>
    </row>
    <row r="127" spans="1:14" ht="12">
      <c r="A127" s="1">
        <v>126</v>
      </c>
      <c r="B127" s="1">
        <v>15</v>
      </c>
      <c r="C127" s="1">
        <v>24300</v>
      </c>
      <c r="M127" s="11">
        <f t="shared" si="2"/>
        <v>1.5084388185654003</v>
      </c>
      <c r="N127" s="11">
        <f t="shared" si="3"/>
        <v>2.2753876693549806</v>
      </c>
    </row>
    <row r="128" spans="1:14" ht="12">
      <c r="A128" s="1">
        <v>127</v>
      </c>
      <c r="B128" s="1">
        <v>12</v>
      </c>
      <c r="C128" s="1">
        <v>30750</v>
      </c>
      <c r="M128" s="11">
        <f t="shared" si="2"/>
        <v>-1.4915611814345997</v>
      </c>
      <c r="N128" s="11">
        <f t="shared" si="3"/>
        <v>2.224754757962579</v>
      </c>
    </row>
    <row r="129" spans="1:14" ht="12">
      <c r="A129" s="1">
        <v>128</v>
      </c>
      <c r="B129" s="1">
        <v>12</v>
      </c>
      <c r="C129" s="1">
        <v>19650</v>
      </c>
      <c r="M129" s="11">
        <f t="shared" si="2"/>
        <v>-1.4915611814345997</v>
      </c>
      <c r="N129" s="11">
        <f t="shared" si="3"/>
        <v>2.224754757962579</v>
      </c>
    </row>
    <row r="130" spans="1:14" ht="12">
      <c r="A130" s="1">
        <v>129</v>
      </c>
      <c r="B130" s="1">
        <v>17</v>
      </c>
      <c r="C130" s="1">
        <v>68750</v>
      </c>
      <c r="M130" s="11">
        <f aca="true" t="shared" si="4" ref="M130:M193">B130-$L$2</f>
        <v>3.5084388185654003</v>
      </c>
      <c r="N130" s="11">
        <f t="shared" si="3"/>
        <v>12.309142943616582</v>
      </c>
    </row>
    <row r="131" spans="1:14" ht="12">
      <c r="A131" s="1">
        <v>130</v>
      </c>
      <c r="B131" s="1">
        <v>20</v>
      </c>
      <c r="C131" s="1">
        <v>59375</v>
      </c>
      <c r="M131" s="11">
        <f t="shared" si="4"/>
        <v>6.5084388185654</v>
      </c>
      <c r="N131" s="11">
        <f aca="true" t="shared" si="5" ref="N131:N194">M131^2</f>
        <v>42.359775855008984</v>
      </c>
    </row>
    <row r="132" spans="1:14" ht="12">
      <c r="A132" s="1">
        <v>131</v>
      </c>
      <c r="B132" s="1">
        <v>15</v>
      </c>
      <c r="C132" s="1">
        <v>31500</v>
      </c>
      <c r="M132" s="11">
        <f t="shared" si="4"/>
        <v>1.5084388185654003</v>
      </c>
      <c r="N132" s="11">
        <f t="shared" si="5"/>
        <v>2.2753876693549806</v>
      </c>
    </row>
    <row r="133" spans="1:14" ht="12">
      <c r="A133" s="1">
        <v>132</v>
      </c>
      <c r="B133" s="1">
        <v>12</v>
      </c>
      <c r="C133" s="1">
        <v>27300</v>
      </c>
      <c r="M133" s="11">
        <f t="shared" si="4"/>
        <v>-1.4915611814345997</v>
      </c>
      <c r="N133" s="11">
        <f t="shared" si="5"/>
        <v>2.224754757962579</v>
      </c>
    </row>
    <row r="134" spans="1:14" ht="12">
      <c r="A134" s="1">
        <v>133</v>
      </c>
      <c r="B134" s="1">
        <v>15</v>
      </c>
      <c r="C134" s="1">
        <v>27000</v>
      </c>
      <c r="M134" s="11">
        <f t="shared" si="4"/>
        <v>1.5084388185654003</v>
      </c>
      <c r="N134" s="11">
        <f t="shared" si="5"/>
        <v>2.2753876693549806</v>
      </c>
    </row>
    <row r="135" spans="1:14" ht="12">
      <c r="A135" s="1">
        <v>134</v>
      </c>
      <c r="B135" s="1">
        <v>16</v>
      </c>
      <c r="C135" s="1">
        <v>41550</v>
      </c>
      <c r="M135" s="11">
        <f t="shared" si="4"/>
        <v>2.5084388185654003</v>
      </c>
      <c r="N135" s="11">
        <f t="shared" si="5"/>
        <v>6.292265306485781</v>
      </c>
    </row>
    <row r="136" spans="1:14" ht="12">
      <c r="A136" s="1">
        <v>135</v>
      </c>
      <c r="B136" s="1">
        <v>12</v>
      </c>
      <c r="C136" s="1">
        <v>26250</v>
      </c>
      <c r="M136" s="11">
        <f t="shared" si="4"/>
        <v>-1.4915611814345997</v>
      </c>
      <c r="N136" s="11">
        <f t="shared" si="5"/>
        <v>2.224754757962579</v>
      </c>
    </row>
    <row r="137" spans="1:14" ht="12">
      <c r="A137" s="1">
        <v>136</v>
      </c>
      <c r="B137" s="1">
        <v>12</v>
      </c>
      <c r="C137" s="1">
        <v>22200</v>
      </c>
      <c r="M137" s="11">
        <f t="shared" si="4"/>
        <v>-1.4915611814345997</v>
      </c>
      <c r="N137" s="11">
        <f t="shared" si="5"/>
        <v>2.224754757962579</v>
      </c>
    </row>
    <row r="138" spans="1:14" ht="12">
      <c r="A138" s="1">
        <v>137</v>
      </c>
      <c r="B138" s="1">
        <v>21</v>
      </c>
      <c r="C138" s="1">
        <v>65000</v>
      </c>
      <c r="M138" s="11">
        <f t="shared" si="4"/>
        <v>7.5084388185654</v>
      </c>
      <c r="N138" s="11">
        <f t="shared" si="5"/>
        <v>56.37665349213979</v>
      </c>
    </row>
    <row r="139" spans="1:14" ht="12">
      <c r="A139" s="1">
        <v>138</v>
      </c>
      <c r="B139" s="1">
        <v>12</v>
      </c>
      <c r="C139" s="1">
        <v>30900</v>
      </c>
      <c r="M139" s="11">
        <f t="shared" si="4"/>
        <v>-1.4915611814345997</v>
      </c>
      <c r="N139" s="11">
        <f t="shared" si="5"/>
        <v>2.224754757962579</v>
      </c>
    </row>
    <row r="140" spans="1:14" ht="12">
      <c r="A140" s="1">
        <v>139</v>
      </c>
      <c r="B140" s="1">
        <v>8</v>
      </c>
      <c r="C140" s="1">
        <v>20100</v>
      </c>
      <c r="M140" s="11">
        <f t="shared" si="4"/>
        <v>-5.4915611814346</v>
      </c>
      <c r="N140" s="11">
        <f t="shared" si="5"/>
        <v>30.157244209439376</v>
      </c>
    </row>
    <row r="141" spans="1:14" ht="12">
      <c r="A141" s="1">
        <v>140</v>
      </c>
      <c r="B141" s="1">
        <v>12</v>
      </c>
      <c r="C141" s="1">
        <v>22350</v>
      </c>
      <c r="M141" s="11">
        <f t="shared" si="4"/>
        <v>-1.4915611814345997</v>
      </c>
      <c r="N141" s="11">
        <f t="shared" si="5"/>
        <v>2.224754757962579</v>
      </c>
    </row>
    <row r="142" spans="1:14" ht="12">
      <c r="A142" s="1">
        <v>141</v>
      </c>
      <c r="B142" s="1">
        <v>15</v>
      </c>
      <c r="C142" s="1">
        <v>35550</v>
      </c>
      <c r="M142" s="11">
        <f t="shared" si="4"/>
        <v>1.5084388185654003</v>
      </c>
      <c r="N142" s="11">
        <f t="shared" si="5"/>
        <v>2.2753876693549806</v>
      </c>
    </row>
    <row r="143" spans="1:14" ht="12">
      <c r="A143" s="1">
        <v>142</v>
      </c>
      <c r="B143" s="1">
        <v>12</v>
      </c>
      <c r="C143" s="1">
        <v>28500</v>
      </c>
      <c r="M143" s="11">
        <f t="shared" si="4"/>
        <v>-1.4915611814345997</v>
      </c>
      <c r="N143" s="11">
        <f t="shared" si="5"/>
        <v>2.224754757962579</v>
      </c>
    </row>
    <row r="144" spans="1:14" ht="12">
      <c r="A144" s="1">
        <v>143</v>
      </c>
      <c r="B144" s="1">
        <v>12</v>
      </c>
      <c r="C144" s="1">
        <v>24450</v>
      </c>
      <c r="M144" s="11">
        <f t="shared" si="4"/>
        <v>-1.4915611814345997</v>
      </c>
      <c r="N144" s="11">
        <f t="shared" si="5"/>
        <v>2.224754757962579</v>
      </c>
    </row>
    <row r="145" spans="1:14" ht="12">
      <c r="A145" s="1">
        <v>144</v>
      </c>
      <c r="B145" s="1">
        <v>8</v>
      </c>
      <c r="C145" s="1">
        <v>16650</v>
      </c>
      <c r="M145" s="11">
        <f t="shared" si="4"/>
        <v>-5.4915611814346</v>
      </c>
      <c r="N145" s="11">
        <f t="shared" si="5"/>
        <v>30.157244209439376</v>
      </c>
    </row>
    <row r="146" spans="1:14" ht="12">
      <c r="A146" s="1">
        <v>145</v>
      </c>
      <c r="B146" s="1">
        <v>12</v>
      </c>
      <c r="C146" s="1">
        <v>26700</v>
      </c>
      <c r="M146" s="11">
        <f t="shared" si="4"/>
        <v>-1.4915611814345997</v>
      </c>
      <c r="N146" s="11">
        <f t="shared" si="5"/>
        <v>2.224754757962579</v>
      </c>
    </row>
    <row r="147" spans="1:14" ht="12">
      <c r="A147" s="1">
        <v>146</v>
      </c>
      <c r="B147" s="1">
        <v>18</v>
      </c>
      <c r="C147" s="1">
        <v>43950</v>
      </c>
      <c r="M147" s="11">
        <f t="shared" si="4"/>
        <v>4.5084388185654</v>
      </c>
      <c r="N147" s="11">
        <f t="shared" si="5"/>
        <v>20.326020580747382</v>
      </c>
    </row>
    <row r="148" spans="1:14" ht="12">
      <c r="A148" s="1">
        <v>147</v>
      </c>
      <c r="B148" s="1">
        <v>15</v>
      </c>
      <c r="C148" s="1">
        <v>23700</v>
      </c>
      <c r="M148" s="11">
        <f t="shared" si="4"/>
        <v>1.5084388185654003</v>
      </c>
      <c r="N148" s="11">
        <f t="shared" si="5"/>
        <v>2.2753876693549806</v>
      </c>
    </row>
    <row r="149" spans="1:14" ht="12">
      <c r="A149" s="1">
        <v>148</v>
      </c>
      <c r="B149" s="1">
        <v>15</v>
      </c>
      <c r="C149" s="1">
        <v>26550</v>
      </c>
      <c r="M149" s="11">
        <f t="shared" si="4"/>
        <v>1.5084388185654003</v>
      </c>
      <c r="N149" s="11">
        <f t="shared" si="5"/>
        <v>2.2753876693549806</v>
      </c>
    </row>
    <row r="150" spans="1:14" ht="12">
      <c r="A150" s="1">
        <v>149</v>
      </c>
      <c r="B150" s="1">
        <v>12</v>
      </c>
      <c r="C150" s="1">
        <v>27600</v>
      </c>
      <c r="M150" s="11">
        <f t="shared" si="4"/>
        <v>-1.4915611814345997</v>
      </c>
      <c r="N150" s="11">
        <f t="shared" si="5"/>
        <v>2.224754757962579</v>
      </c>
    </row>
    <row r="151" spans="1:14" ht="12">
      <c r="A151" s="1">
        <v>150</v>
      </c>
      <c r="B151" s="1">
        <v>12</v>
      </c>
      <c r="C151" s="1">
        <v>25800</v>
      </c>
      <c r="M151" s="11">
        <f t="shared" si="4"/>
        <v>-1.4915611814345997</v>
      </c>
      <c r="N151" s="11">
        <f t="shared" si="5"/>
        <v>2.224754757962579</v>
      </c>
    </row>
    <row r="152" spans="1:14" ht="12">
      <c r="A152" s="1">
        <v>151</v>
      </c>
      <c r="B152" s="1">
        <v>16</v>
      </c>
      <c r="C152" s="1">
        <v>42300</v>
      </c>
      <c r="M152" s="11">
        <f t="shared" si="4"/>
        <v>2.5084388185654003</v>
      </c>
      <c r="N152" s="11">
        <f t="shared" si="5"/>
        <v>6.292265306485781</v>
      </c>
    </row>
    <row r="153" spans="1:14" ht="12">
      <c r="A153" s="1">
        <v>152</v>
      </c>
      <c r="B153" s="1">
        <v>8</v>
      </c>
      <c r="C153" s="1">
        <v>30750</v>
      </c>
      <c r="M153" s="11">
        <f t="shared" si="4"/>
        <v>-5.4915611814346</v>
      </c>
      <c r="N153" s="11">
        <f t="shared" si="5"/>
        <v>30.157244209439376</v>
      </c>
    </row>
    <row r="154" spans="1:14" ht="12">
      <c r="A154" s="1">
        <v>153</v>
      </c>
      <c r="B154" s="1">
        <v>12</v>
      </c>
      <c r="C154" s="1">
        <v>26700</v>
      </c>
      <c r="M154" s="11">
        <f t="shared" si="4"/>
        <v>-1.4915611814345997</v>
      </c>
      <c r="N154" s="11">
        <f t="shared" si="5"/>
        <v>2.224754757962579</v>
      </c>
    </row>
    <row r="155" spans="1:14" ht="12">
      <c r="A155" s="1">
        <v>154</v>
      </c>
      <c r="B155" s="1">
        <v>12</v>
      </c>
      <c r="C155" s="1">
        <v>20850</v>
      </c>
      <c r="M155" s="11">
        <f t="shared" si="4"/>
        <v>-1.4915611814345997</v>
      </c>
      <c r="N155" s="11">
        <f t="shared" si="5"/>
        <v>2.224754757962579</v>
      </c>
    </row>
    <row r="156" spans="1:14" ht="12">
      <c r="A156" s="1">
        <v>155</v>
      </c>
      <c r="B156" s="1">
        <v>15</v>
      </c>
      <c r="C156" s="1">
        <v>35250</v>
      </c>
      <c r="M156" s="11">
        <f t="shared" si="4"/>
        <v>1.5084388185654003</v>
      </c>
      <c r="N156" s="11">
        <f t="shared" si="5"/>
        <v>2.2753876693549806</v>
      </c>
    </row>
    <row r="157" spans="1:14" ht="12">
      <c r="A157" s="1">
        <v>156</v>
      </c>
      <c r="B157" s="1">
        <v>15</v>
      </c>
      <c r="C157" s="1">
        <v>26700</v>
      </c>
      <c r="M157" s="11">
        <f t="shared" si="4"/>
        <v>1.5084388185654003</v>
      </c>
      <c r="N157" s="11">
        <f t="shared" si="5"/>
        <v>2.2753876693549806</v>
      </c>
    </row>
    <row r="158" spans="1:14" ht="12">
      <c r="A158" s="1">
        <v>157</v>
      </c>
      <c r="B158" s="1">
        <v>12</v>
      </c>
      <c r="C158" s="1">
        <v>26550</v>
      </c>
      <c r="M158" s="11">
        <f t="shared" si="4"/>
        <v>-1.4915611814345997</v>
      </c>
      <c r="N158" s="11">
        <f t="shared" si="5"/>
        <v>2.224754757962579</v>
      </c>
    </row>
    <row r="159" spans="1:14" ht="12">
      <c r="A159" s="1">
        <v>158</v>
      </c>
      <c r="B159" s="1">
        <v>12</v>
      </c>
      <c r="C159" s="1">
        <v>27750</v>
      </c>
      <c r="M159" s="11">
        <f t="shared" si="4"/>
        <v>-1.4915611814345997</v>
      </c>
      <c r="N159" s="11">
        <f t="shared" si="5"/>
        <v>2.224754757962579</v>
      </c>
    </row>
    <row r="160" spans="1:14" ht="12">
      <c r="A160" s="1">
        <v>159</v>
      </c>
      <c r="B160" s="1">
        <v>16</v>
      </c>
      <c r="C160" s="1">
        <v>25050</v>
      </c>
      <c r="M160" s="11">
        <f t="shared" si="4"/>
        <v>2.5084388185654003</v>
      </c>
      <c r="N160" s="11">
        <f t="shared" si="5"/>
        <v>6.292265306485781</v>
      </c>
    </row>
    <row r="161" spans="1:14" ht="12">
      <c r="A161" s="1">
        <v>160</v>
      </c>
      <c r="B161" s="1">
        <v>16</v>
      </c>
      <c r="C161" s="1">
        <v>66000</v>
      </c>
      <c r="M161" s="11">
        <f t="shared" si="4"/>
        <v>2.5084388185654003</v>
      </c>
      <c r="N161" s="11">
        <f t="shared" si="5"/>
        <v>6.292265306485781</v>
      </c>
    </row>
    <row r="162" spans="1:14" ht="12">
      <c r="A162" s="1">
        <v>161</v>
      </c>
      <c r="B162" s="1">
        <v>16</v>
      </c>
      <c r="C162" s="1">
        <v>52650</v>
      </c>
      <c r="M162" s="11">
        <f t="shared" si="4"/>
        <v>2.5084388185654003</v>
      </c>
      <c r="N162" s="11">
        <f t="shared" si="5"/>
        <v>6.292265306485781</v>
      </c>
    </row>
    <row r="163" spans="1:14" ht="12">
      <c r="A163" s="1">
        <v>162</v>
      </c>
      <c r="B163" s="1">
        <v>16</v>
      </c>
      <c r="C163" s="1">
        <v>45625</v>
      </c>
      <c r="M163" s="11">
        <f t="shared" si="4"/>
        <v>2.5084388185654003</v>
      </c>
      <c r="N163" s="11">
        <f t="shared" si="5"/>
        <v>6.292265306485781</v>
      </c>
    </row>
    <row r="164" spans="1:14" ht="12">
      <c r="A164" s="1">
        <v>163</v>
      </c>
      <c r="B164" s="1">
        <v>15</v>
      </c>
      <c r="C164" s="1">
        <v>30900</v>
      </c>
      <c r="M164" s="11">
        <f t="shared" si="4"/>
        <v>1.5084388185654003</v>
      </c>
      <c r="N164" s="11">
        <f t="shared" si="5"/>
        <v>2.2753876693549806</v>
      </c>
    </row>
    <row r="165" spans="1:14" ht="12">
      <c r="A165" s="1">
        <v>164</v>
      </c>
      <c r="B165" s="1">
        <v>15</v>
      </c>
      <c r="C165" s="1">
        <v>29400</v>
      </c>
      <c r="M165" s="11">
        <f t="shared" si="4"/>
        <v>1.5084388185654003</v>
      </c>
      <c r="N165" s="11">
        <f t="shared" si="5"/>
        <v>2.2753876693549806</v>
      </c>
    </row>
    <row r="166" spans="1:14" ht="12">
      <c r="A166" s="1">
        <v>165</v>
      </c>
      <c r="B166" s="1">
        <v>15</v>
      </c>
      <c r="C166" s="1">
        <v>33300</v>
      </c>
      <c r="M166" s="11">
        <f t="shared" si="4"/>
        <v>1.5084388185654003</v>
      </c>
      <c r="N166" s="11">
        <f t="shared" si="5"/>
        <v>2.2753876693549806</v>
      </c>
    </row>
    <row r="167" spans="1:14" ht="12">
      <c r="A167" s="1">
        <v>166</v>
      </c>
      <c r="B167" s="1">
        <v>12</v>
      </c>
      <c r="C167" s="1">
        <v>21900</v>
      </c>
      <c r="M167" s="11">
        <f t="shared" si="4"/>
        <v>-1.4915611814345997</v>
      </c>
      <c r="N167" s="11">
        <f t="shared" si="5"/>
        <v>2.224754757962579</v>
      </c>
    </row>
    <row r="168" spans="1:14" ht="12">
      <c r="A168" s="1">
        <v>167</v>
      </c>
      <c r="B168" s="1">
        <v>12</v>
      </c>
      <c r="C168" s="1">
        <v>18150</v>
      </c>
      <c r="M168" s="11">
        <f t="shared" si="4"/>
        <v>-1.4915611814345997</v>
      </c>
      <c r="N168" s="11">
        <f t="shared" si="5"/>
        <v>2.224754757962579</v>
      </c>
    </row>
    <row r="169" spans="1:14" ht="12">
      <c r="A169" s="1">
        <v>168</v>
      </c>
      <c r="B169" s="1">
        <v>16</v>
      </c>
      <c r="C169" s="1">
        <v>46875</v>
      </c>
      <c r="M169" s="11">
        <f t="shared" si="4"/>
        <v>2.5084388185654003</v>
      </c>
      <c r="N169" s="11">
        <f t="shared" si="5"/>
        <v>6.292265306485781</v>
      </c>
    </row>
    <row r="170" spans="1:14" ht="12">
      <c r="A170" s="1">
        <v>169</v>
      </c>
      <c r="B170" s="1">
        <v>12</v>
      </c>
      <c r="C170" s="1">
        <v>25500</v>
      </c>
      <c r="M170" s="11">
        <f t="shared" si="4"/>
        <v>-1.4915611814345997</v>
      </c>
      <c r="N170" s="11">
        <f t="shared" si="5"/>
        <v>2.224754757962579</v>
      </c>
    </row>
    <row r="171" spans="1:14" ht="12">
      <c r="A171" s="1">
        <v>170</v>
      </c>
      <c r="B171" s="1">
        <v>12</v>
      </c>
      <c r="C171" s="1">
        <v>26550</v>
      </c>
      <c r="M171" s="11">
        <f t="shared" si="4"/>
        <v>-1.4915611814345997</v>
      </c>
      <c r="N171" s="11">
        <f t="shared" si="5"/>
        <v>2.224754757962579</v>
      </c>
    </row>
    <row r="172" spans="1:14" ht="12">
      <c r="A172" s="1">
        <v>171</v>
      </c>
      <c r="B172" s="1">
        <v>12</v>
      </c>
      <c r="C172" s="1">
        <v>26700</v>
      </c>
      <c r="M172" s="11">
        <f t="shared" si="4"/>
        <v>-1.4915611814345997</v>
      </c>
      <c r="N172" s="11">
        <f t="shared" si="5"/>
        <v>2.224754757962579</v>
      </c>
    </row>
    <row r="173" spans="1:14" ht="12">
      <c r="A173" s="1">
        <v>172</v>
      </c>
      <c r="B173" s="1">
        <v>15</v>
      </c>
      <c r="C173" s="1">
        <v>29850</v>
      </c>
      <c r="M173" s="11">
        <f t="shared" si="4"/>
        <v>1.5084388185654003</v>
      </c>
      <c r="N173" s="11">
        <f t="shared" si="5"/>
        <v>2.2753876693549806</v>
      </c>
    </row>
    <row r="174" spans="1:14" ht="12">
      <c r="A174" s="1">
        <v>173</v>
      </c>
      <c r="B174" s="1">
        <v>20</v>
      </c>
      <c r="C174" s="1">
        <v>69250</v>
      </c>
      <c r="M174" s="11">
        <f t="shared" si="4"/>
        <v>6.5084388185654</v>
      </c>
      <c r="N174" s="11">
        <f t="shared" si="5"/>
        <v>42.359775855008984</v>
      </c>
    </row>
    <row r="175" spans="1:14" ht="12">
      <c r="A175" s="1">
        <v>174</v>
      </c>
      <c r="B175" s="1">
        <v>8</v>
      </c>
      <c r="C175" s="1">
        <v>31950</v>
      </c>
      <c r="M175" s="11">
        <f t="shared" si="4"/>
        <v>-5.4915611814346</v>
      </c>
      <c r="N175" s="11">
        <f t="shared" si="5"/>
        <v>30.157244209439376</v>
      </c>
    </row>
    <row r="176" spans="1:14" ht="12">
      <c r="A176" s="1">
        <v>175</v>
      </c>
      <c r="B176" s="1">
        <v>8</v>
      </c>
      <c r="C176" s="1">
        <v>26250</v>
      </c>
      <c r="M176" s="11">
        <f t="shared" si="4"/>
        <v>-5.4915611814346</v>
      </c>
      <c r="N176" s="11">
        <f t="shared" si="5"/>
        <v>30.157244209439376</v>
      </c>
    </row>
    <row r="177" spans="1:14" ht="12">
      <c r="A177" s="1">
        <v>176</v>
      </c>
      <c r="B177" s="1">
        <v>16</v>
      </c>
      <c r="C177" s="1">
        <v>35700</v>
      </c>
      <c r="M177" s="11">
        <f t="shared" si="4"/>
        <v>2.5084388185654003</v>
      </c>
      <c r="N177" s="11">
        <f t="shared" si="5"/>
        <v>6.292265306485781</v>
      </c>
    </row>
    <row r="178" spans="1:14" ht="12">
      <c r="A178" s="1">
        <v>177</v>
      </c>
      <c r="B178" s="1">
        <v>12</v>
      </c>
      <c r="C178" s="1">
        <v>28500</v>
      </c>
      <c r="M178" s="11">
        <f t="shared" si="4"/>
        <v>-1.4915611814345997</v>
      </c>
      <c r="N178" s="11">
        <f t="shared" si="5"/>
        <v>2.224754757962579</v>
      </c>
    </row>
    <row r="179" spans="1:14" ht="12">
      <c r="A179" s="1">
        <v>178</v>
      </c>
      <c r="B179" s="1">
        <v>12</v>
      </c>
      <c r="C179" s="1">
        <v>17100</v>
      </c>
      <c r="M179" s="11">
        <f t="shared" si="4"/>
        <v>-1.4915611814345997</v>
      </c>
      <c r="N179" s="11">
        <f t="shared" si="5"/>
        <v>2.224754757962579</v>
      </c>
    </row>
    <row r="180" spans="1:14" ht="12">
      <c r="A180" s="1">
        <v>179</v>
      </c>
      <c r="B180" s="1">
        <v>12</v>
      </c>
      <c r="C180" s="1">
        <v>25200</v>
      </c>
      <c r="M180" s="11">
        <f t="shared" si="4"/>
        <v>-1.4915611814345997</v>
      </c>
      <c r="N180" s="11">
        <f t="shared" si="5"/>
        <v>2.224754757962579</v>
      </c>
    </row>
    <row r="181" spans="1:14" ht="12">
      <c r="A181" s="1">
        <v>180</v>
      </c>
      <c r="B181" s="1">
        <v>12</v>
      </c>
      <c r="C181" s="1">
        <v>24000</v>
      </c>
      <c r="M181" s="11">
        <f t="shared" si="4"/>
        <v>-1.4915611814345997</v>
      </c>
      <c r="N181" s="11">
        <f t="shared" si="5"/>
        <v>2.224754757962579</v>
      </c>
    </row>
    <row r="182" spans="1:14" ht="12">
      <c r="A182" s="1">
        <v>181</v>
      </c>
      <c r="B182" s="1">
        <v>12</v>
      </c>
      <c r="C182" s="1">
        <v>27450</v>
      </c>
      <c r="M182" s="11">
        <f t="shared" si="4"/>
        <v>-1.4915611814345997</v>
      </c>
      <c r="N182" s="11">
        <f t="shared" si="5"/>
        <v>2.224754757962579</v>
      </c>
    </row>
    <row r="183" spans="1:14" ht="12">
      <c r="A183" s="1">
        <v>182</v>
      </c>
      <c r="B183" s="1">
        <v>12</v>
      </c>
      <c r="C183" s="1">
        <v>18450</v>
      </c>
      <c r="M183" s="11">
        <f t="shared" si="4"/>
        <v>-1.4915611814345997</v>
      </c>
      <c r="N183" s="11">
        <f t="shared" si="5"/>
        <v>2.224754757962579</v>
      </c>
    </row>
    <row r="184" spans="1:14" ht="12">
      <c r="A184" s="1">
        <v>183</v>
      </c>
      <c r="B184" s="1">
        <v>15</v>
      </c>
      <c r="C184" s="1">
        <v>39300</v>
      </c>
      <c r="M184" s="11">
        <f t="shared" si="4"/>
        <v>1.5084388185654003</v>
      </c>
      <c r="N184" s="11">
        <f t="shared" si="5"/>
        <v>2.2753876693549806</v>
      </c>
    </row>
    <row r="185" spans="1:14" ht="12">
      <c r="A185" s="1">
        <v>184</v>
      </c>
      <c r="B185" s="1">
        <v>15</v>
      </c>
      <c r="C185" s="1">
        <v>38850</v>
      </c>
      <c r="M185" s="11">
        <f t="shared" si="4"/>
        <v>1.5084388185654003</v>
      </c>
      <c r="N185" s="11">
        <f t="shared" si="5"/>
        <v>2.2753876693549806</v>
      </c>
    </row>
    <row r="186" spans="1:14" ht="12">
      <c r="A186" s="1">
        <v>185</v>
      </c>
      <c r="B186" s="1">
        <v>8</v>
      </c>
      <c r="C186" s="1">
        <v>30750</v>
      </c>
      <c r="M186" s="11">
        <f t="shared" si="4"/>
        <v>-5.4915611814346</v>
      </c>
      <c r="N186" s="11">
        <f t="shared" si="5"/>
        <v>30.157244209439376</v>
      </c>
    </row>
    <row r="187" spans="1:14" ht="12">
      <c r="A187" s="1">
        <v>186</v>
      </c>
      <c r="B187" s="1">
        <v>15</v>
      </c>
      <c r="C187" s="1">
        <v>37500</v>
      </c>
      <c r="M187" s="11">
        <f t="shared" si="4"/>
        <v>1.5084388185654003</v>
      </c>
      <c r="N187" s="11">
        <f t="shared" si="5"/>
        <v>2.2753876693549806</v>
      </c>
    </row>
    <row r="188" spans="1:14" ht="12">
      <c r="A188" s="1">
        <v>187</v>
      </c>
      <c r="B188" s="1">
        <v>16</v>
      </c>
      <c r="C188" s="1">
        <v>58750</v>
      </c>
      <c r="M188" s="11">
        <f t="shared" si="4"/>
        <v>2.5084388185654003</v>
      </c>
      <c r="N188" s="11">
        <f t="shared" si="5"/>
        <v>6.292265306485781</v>
      </c>
    </row>
    <row r="189" spans="1:14" ht="12">
      <c r="A189" s="1">
        <v>188</v>
      </c>
      <c r="B189" s="1">
        <v>12</v>
      </c>
      <c r="C189" s="1">
        <v>34500</v>
      </c>
      <c r="M189" s="11">
        <f t="shared" si="4"/>
        <v>-1.4915611814345997</v>
      </c>
      <c r="N189" s="11">
        <f t="shared" si="5"/>
        <v>2.224754757962579</v>
      </c>
    </row>
    <row r="190" spans="1:14" ht="12">
      <c r="A190" s="1">
        <v>189</v>
      </c>
      <c r="B190" s="1">
        <v>12</v>
      </c>
      <c r="C190" s="1">
        <v>36000</v>
      </c>
      <c r="M190" s="11">
        <f t="shared" si="4"/>
        <v>-1.4915611814345997</v>
      </c>
      <c r="N190" s="11">
        <f t="shared" si="5"/>
        <v>2.224754757962579</v>
      </c>
    </row>
    <row r="191" spans="1:14" ht="12">
      <c r="A191" s="1">
        <v>190</v>
      </c>
      <c r="B191" s="1">
        <v>8</v>
      </c>
      <c r="C191" s="1">
        <v>29100</v>
      </c>
      <c r="M191" s="11">
        <f t="shared" si="4"/>
        <v>-5.4915611814346</v>
      </c>
      <c r="N191" s="11">
        <f t="shared" si="5"/>
        <v>30.157244209439376</v>
      </c>
    </row>
    <row r="192" spans="1:14" ht="12">
      <c r="A192" s="1">
        <v>191</v>
      </c>
      <c r="B192" s="1">
        <v>12</v>
      </c>
      <c r="C192" s="1">
        <v>16500</v>
      </c>
      <c r="M192" s="11">
        <f t="shared" si="4"/>
        <v>-1.4915611814345997</v>
      </c>
      <c r="N192" s="11">
        <f t="shared" si="5"/>
        <v>2.224754757962579</v>
      </c>
    </row>
    <row r="193" spans="1:14" ht="12">
      <c r="A193" s="1">
        <v>192</v>
      </c>
      <c r="B193" s="1">
        <v>12</v>
      </c>
      <c r="C193" s="1">
        <v>19650</v>
      </c>
      <c r="M193" s="11">
        <f t="shared" si="4"/>
        <v>-1.4915611814345997</v>
      </c>
      <c r="N193" s="11">
        <f t="shared" si="5"/>
        <v>2.224754757962579</v>
      </c>
    </row>
    <row r="194" spans="1:14" ht="12">
      <c r="A194" s="1">
        <v>193</v>
      </c>
      <c r="B194" s="1">
        <v>12</v>
      </c>
      <c r="C194" s="1">
        <v>24750</v>
      </c>
      <c r="M194" s="11">
        <f aca="true" t="shared" si="6" ref="M194:M257">B194-$L$2</f>
        <v>-1.4915611814345997</v>
      </c>
      <c r="N194" s="11">
        <f t="shared" si="5"/>
        <v>2.224754757962579</v>
      </c>
    </row>
    <row r="195" spans="1:14" ht="12">
      <c r="A195" s="1">
        <v>194</v>
      </c>
      <c r="B195" s="1">
        <v>15</v>
      </c>
      <c r="C195" s="1">
        <v>27150</v>
      </c>
      <c r="M195" s="11">
        <f t="shared" si="6"/>
        <v>1.5084388185654003</v>
      </c>
      <c r="N195" s="11">
        <f aca="true" t="shared" si="7" ref="N195:N258">M195^2</f>
        <v>2.2753876693549806</v>
      </c>
    </row>
    <row r="196" spans="1:14" ht="12">
      <c r="A196" s="1">
        <v>195</v>
      </c>
      <c r="B196" s="1">
        <v>12</v>
      </c>
      <c r="C196" s="1">
        <v>26400</v>
      </c>
      <c r="M196" s="11">
        <f t="shared" si="6"/>
        <v>-1.4915611814345997</v>
      </c>
      <c r="N196" s="11">
        <f t="shared" si="7"/>
        <v>2.224754757962579</v>
      </c>
    </row>
    <row r="197" spans="1:14" ht="12">
      <c r="A197" s="1">
        <v>196</v>
      </c>
      <c r="B197" s="1">
        <v>16</v>
      </c>
      <c r="C197" s="1">
        <v>23100</v>
      </c>
      <c r="M197" s="11">
        <f t="shared" si="6"/>
        <v>2.5084388185654003</v>
      </c>
      <c r="N197" s="11">
        <f t="shared" si="7"/>
        <v>6.292265306485781</v>
      </c>
    </row>
    <row r="198" spans="1:14" ht="12">
      <c r="A198" s="1">
        <v>197</v>
      </c>
      <c r="B198" s="1">
        <v>15</v>
      </c>
      <c r="C198" s="1">
        <v>54900</v>
      </c>
      <c r="M198" s="11">
        <f t="shared" si="6"/>
        <v>1.5084388185654003</v>
      </c>
      <c r="N198" s="11">
        <f t="shared" si="7"/>
        <v>2.2753876693549806</v>
      </c>
    </row>
    <row r="199" spans="1:14" ht="12">
      <c r="A199" s="1">
        <v>198</v>
      </c>
      <c r="B199" s="1">
        <v>19</v>
      </c>
      <c r="C199" s="1">
        <v>70875</v>
      </c>
      <c r="M199" s="11">
        <f t="shared" si="6"/>
        <v>5.5084388185654</v>
      </c>
      <c r="N199" s="11">
        <f t="shared" si="7"/>
        <v>30.342898217878183</v>
      </c>
    </row>
    <row r="200" spans="1:14" ht="12">
      <c r="A200" s="1">
        <v>199</v>
      </c>
      <c r="B200" s="1">
        <v>16</v>
      </c>
      <c r="C200" s="1">
        <v>51250</v>
      </c>
      <c r="M200" s="11">
        <f t="shared" si="6"/>
        <v>2.5084388185654003</v>
      </c>
      <c r="N200" s="11">
        <f t="shared" si="7"/>
        <v>6.292265306485781</v>
      </c>
    </row>
    <row r="201" spans="1:14" ht="12">
      <c r="A201" s="1">
        <v>200</v>
      </c>
      <c r="B201" s="1">
        <v>17</v>
      </c>
      <c r="C201" s="1">
        <v>67500</v>
      </c>
      <c r="M201" s="11">
        <f t="shared" si="6"/>
        <v>3.5084388185654003</v>
      </c>
      <c r="N201" s="11">
        <f t="shared" si="7"/>
        <v>12.309142943616582</v>
      </c>
    </row>
    <row r="202" spans="1:14" ht="12">
      <c r="A202" s="1">
        <v>201</v>
      </c>
      <c r="B202" s="1">
        <v>12</v>
      </c>
      <c r="C202" s="1">
        <v>29340</v>
      </c>
      <c r="M202" s="11">
        <f t="shared" si="6"/>
        <v>-1.4915611814345997</v>
      </c>
      <c r="N202" s="11">
        <f t="shared" si="7"/>
        <v>2.224754757962579</v>
      </c>
    </row>
    <row r="203" spans="1:14" ht="12">
      <c r="A203" s="1">
        <v>202</v>
      </c>
      <c r="B203" s="1">
        <v>15</v>
      </c>
      <c r="C203" s="1">
        <v>39600</v>
      </c>
      <c r="M203" s="11">
        <f t="shared" si="6"/>
        <v>1.5084388185654003</v>
      </c>
      <c r="N203" s="11">
        <f t="shared" si="7"/>
        <v>2.2753876693549806</v>
      </c>
    </row>
    <row r="204" spans="1:14" ht="12">
      <c r="A204" s="1">
        <v>203</v>
      </c>
      <c r="B204" s="1">
        <v>12</v>
      </c>
      <c r="C204" s="1">
        <v>29100</v>
      </c>
      <c r="M204" s="11">
        <f t="shared" si="6"/>
        <v>-1.4915611814345997</v>
      </c>
      <c r="N204" s="11">
        <f t="shared" si="7"/>
        <v>2.224754757962579</v>
      </c>
    </row>
    <row r="205" spans="1:14" ht="12">
      <c r="A205" s="1">
        <v>204</v>
      </c>
      <c r="B205" s="1">
        <v>15</v>
      </c>
      <c r="C205" s="1">
        <v>33150</v>
      </c>
      <c r="M205" s="11">
        <f t="shared" si="6"/>
        <v>1.5084388185654003</v>
      </c>
      <c r="N205" s="11">
        <f t="shared" si="7"/>
        <v>2.2753876693549806</v>
      </c>
    </row>
    <row r="206" spans="1:14" ht="12">
      <c r="A206" s="1">
        <v>205</v>
      </c>
      <c r="B206" s="1">
        <v>16</v>
      </c>
      <c r="C206" s="1">
        <v>66750</v>
      </c>
      <c r="M206" s="11">
        <f t="shared" si="6"/>
        <v>2.5084388185654003</v>
      </c>
      <c r="N206" s="11">
        <f t="shared" si="7"/>
        <v>6.292265306485781</v>
      </c>
    </row>
    <row r="207" spans="1:14" ht="12">
      <c r="A207" s="1">
        <v>206</v>
      </c>
      <c r="B207" s="1">
        <v>12</v>
      </c>
      <c r="C207" s="1">
        <v>33750</v>
      </c>
      <c r="M207" s="11">
        <f t="shared" si="6"/>
        <v>-1.4915611814345997</v>
      </c>
      <c r="N207" s="11">
        <f t="shared" si="7"/>
        <v>2.224754757962579</v>
      </c>
    </row>
    <row r="208" spans="1:14" ht="12">
      <c r="A208" s="1">
        <v>207</v>
      </c>
      <c r="B208" s="1">
        <v>15</v>
      </c>
      <c r="C208" s="1">
        <v>27300</v>
      </c>
      <c r="M208" s="11">
        <f t="shared" si="6"/>
        <v>1.5084388185654003</v>
      </c>
      <c r="N208" s="11">
        <f t="shared" si="7"/>
        <v>2.2753876693549806</v>
      </c>
    </row>
    <row r="209" spans="1:14" ht="12">
      <c r="A209" s="1">
        <v>208</v>
      </c>
      <c r="B209" s="1">
        <v>12</v>
      </c>
      <c r="C209" s="1">
        <v>24000</v>
      </c>
      <c r="M209" s="11">
        <f t="shared" si="6"/>
        <v>-1.4915611814345997</v>
      </c>
      <c r="N209" s="11">
        <f t="shared" si="7"/>
        <v>2.224754757962579</v>
      </c>
    </row>
    <row r="210" spans="1:14" ht="12">
      <c r="A210" s="1">
        <v>209</v>
      </c>
      <c r="B210" s="1">
        <v>8</v>
      </c>
      <c r="C210" s="1">
        <v>19800</v>
      </c>
      <c r="M210" s="11">
        <f t="shared" si="6"/>
        <v>-5.4915611814346</v>
      </c>
      <c r="N210" s="11">
        <f t="shared" si="7"/>
        <v>30.157244209439376</v>
      </c>
    </row>
    <row r="211" spans="1:14" ht="12">
      <c r="A211" s="1">
        <v>210</v>
      </c>
      <c r="B211" s="1">
        <v>15</v>
      </c>
      <c r="C211" s="1">
        <v>30600</v>
      </c>
      <c r="M211" s="11">
        <f t="shared" si="6"/>
        <v>1.5084388185654003</v>
      </c>
      <c r="N211" s="11">
        <f t="shared" si="7"/>
        <v>2.2753876693549806</v>
      </c>
    </row>
    <row r="212" spans="1:14" ht="12">
      <c r="A212" s="1">
        <v>211</v>
      </c>
      <c r="B212" s="1">
        <v>15</v>
      </c>
      <c r="C212" s="1">
        <v>28950</v>
      </c>
      <c r="M212" s="11">
        <f t="shared" si="6"/>
        <v>1.5084388185654003</v>
      </c>
      <c r="N212" s="11">
        <f t="shared" si="7"/>
        <v>2.2753876693549806</v>
      </c>
    </row>
    <row r="213" spans="1:14" ht="12">
      <c r="A213" s="1">
        <v>212</v>
      </c>
      <c r="B213" s="1">
        <v>15</v>
      </c>
      <c r="C213" s="1">
        <v>38400</v>
      </c>
      <c r="M213" s="11">
        <f t="shared" si="6"/>
        <v>1.5084388185654003</v>
      </c>
      <c r="N213" s="11">
        <f t="shared" si="7"/>
        <v>2.2753876693549806</v>
      </c>
    </row>
    <row r="214" spans="1:14" ht="12">
      <c r="A214" s="1">
        <v>213</v>
      </c>
      <c r="B214" s="1">
        <v>8</v>
      </c>
      <c r="C214" s="1">
        <v>30750</v>
      </c>
      <c r="M214" s="11">
        <f t="shared" si="6"/>
        <v>-5.4915611814346</v>
      </c>
      <c r="N214" s="11">
        <f t="shared" si="7"/>
        <v>30.157244209439376</v>
      </c>
    </row>
    <row r="215" spans="1:14" ht="12">
      <c r="A215" s="1">
        <v>214</v>
      </c>
      <c r="B215" s="1">
        <v>12</v>
      </c>
      <c r="C215" s="1">
        <v>20400</v>
      </c>
      <c r="M215" s="11">
        <f t="shared" si="6"/>
        <v>-1.4915611814345997</v>
      </c>
      <c r="N215" s="11">
        <f t="shared" si="7"/>
        <v>2.224754757962579</v>
      </c>
    </row>
    <row r="216" spans="1:14" ht="12">
      <c r="A216" s="1">
        <v>215</v>
      </c>
      <c r="B216" s="1">
        <v>12</v>
      </c>
      <c r="C216" s="1">
        <v>19200</v>
      </c>
      <c r="M216" s="11">
        <f t="shared" si="6"/>
        <v>-1.4915611814345997</v>
      </c>
      <c r="N216" s="11">
        <f t="shared" si="7"/>
        <v>2.224754757962579</v>
      </c>
    </row>
    <row r="217" spans="1:14" ht="12">
      <c r="A217" s="1">
        <v>216</v>
      </c>
      <c r="B217" s="1">
        <v>15</v>
      </c>
      <c r="C217" s="1">
        <v>30150</v>
      </c>
      <c r="M217" s="11">
        <f t="shared" si="6"/>
        <v>1.5084388185654003</v>
      </c>
      <c r="N217" s="11">
        <f t="shared" si="7"/>
        <v>2.2753876693549806</v>
      </c>
    </row>
    <row r="218" spans="1:14" ht="12">
      <c r="A218" s="1">
        <v>217</v>
      </c>
      <c r="B218" s="1">
        <v>16</v>
      </c>
      <c r="C218" s="1">
        <v>34620</v>
      </c>
      <c r="M218" s="11">
        <f t="shared" si="6"/>
        <v>2.5084388185654003</v>
      </c>
      <c r="N218" s="11">
        <f t="shared" si="7"/>
        <v>6.292265306485781</v>
      </c>
    </row>
    <row r="219" spans="1:14" ht="12">
      <c r="A219" s="1">
        <v>218</v>
      </c>
      <c r="B219" s="1">
        <v>15</v>
      </c>
      <c r="C219" s="1">
        <v>80000</v>
      </c>
      <c r="M219" s="11">
        <f t="shared" si="6"/>
        <v>1.5084388185654003</v>
      </c>
      <c r="N219" s="11">
        <f t="shared" si="7"/>
        <v>2.2753876693549806</v>
      </c>
    </row>
    <row r="220" spans="1:14" ht="12">
      <c r="A220" s="1">
        <v>219</v>
      </c>
      <c r="B220" s="1">
        <v>12</v>
      </c>
      <c r="C220" s="1">
        <v>25350</v>
      </c>
      <c r="M220" s="11">
        <f t="shared" si="6"/>
        <v>-1.4915611814345997</v>
      </c>
      <c r="N220" s="11">
        <f t="shared" si="7"/>
        <v>2.224754757962579</v>
      </c>
    </row>
    <row r="221" spans="1:14" ht="12">
      <c r="A221" s="1">
        <v>220</v>
      </c>
      <c r="B221" s="1">
        <v>12</v>
      </c>
      <c r="C221" s="1">
        <v>29850</v>
      </c>
      <c r="M221" s="11">
        <f t="shared" si="6"/>
        <v>-1.4915611814345997</v>
      </c>
      <c r="N221" s="11">
        <f t="shared" si="7"/>
        <v>2.224754757962579</v>
      </c>
    </row>
    <row r="222" spans="1:14" ht="12">
      <c r="A222" s="1">
        <v>221</v>
      </c>
      <c r="B222" s="1">
        <v>12</v>
      </c>
      <c r="C222" s="1">
        <v>24000</v>
      </c>
      <c r="M222" s="11">
        <f t="shared" si="6"/>
        <v>-1.4915611814345997</v>
      </c>
      <c r="N222" s="11">
        <f t="shared" si="7"/>
        <v>2.224754757962579</v>
      </c>
    </row>
    <row r="223" spans="1:14" ht="12">
      <c r="A223" s="1">
        <v>222</v>
      </c>
      <c r="B223" s="1">
        <v>15</v>
      </c>
      <c r="C223" s="1">
        <v>27750</v>
      </c>
      <c r="M223" s="11">
        <f t="shared" si="6"/>
        <v>1.5084388185654003</v>
      </c>
      <c r="N223" s="11">
        <f t="shared" si="7"/>
        <v>2.2753876693549806</v>
      </c>
    </row>
    <row r="224" spans="1:14" ht="12">
      <c r="A224" s="1">
        <v>223</v>
      </c>
      <c r="B224" s="1">
        <v>8</v>
      </c>
      <c r="C224" s="1">
        <v>22350</v>
      </c>
      <c r="M224" s="11">
        <f t="shared" si="6"/>
        <v>-5.4915611814346</v>
      </c>
      <c r="N224" s="11">
        <f t="shared" si="7"/>
        <v>30.157244209439376</v>
      </c>
    </row>
    <row r="225" spans="1:14" ht="12">
      <c r="A225" s="1">
        <v>224</v>
      </c>
      <c r="B225" s="1">
        <v>12</v>
      </c>
      <c r="C225" s="1">
        <v>16200</v>
      </c>
      <c r="M225" s="11">
        <f t="shared" si="6"/>
        <v>-1.4915611814345997</v>
      </c>
      <c r="N225" s="11">
        <f t="shared" si="7"/>
        <v>2.224754757962579</v>
      </c>
    </row>
    <row r="226" spans="1:14" ht="12">
      <c r="A226" s="1">
        <v>225</v>
      </c>
      <c r="B226" s="1">
        <v>15</v>
      </c>
      <c r="C226" s="1">
        <v>21900</v>
      </c>
      <c r="M226" s="11">
        <f t="shared" si="6"/>
        <v>1.5084388185654003</v>
      </c>
      <c r="N226" s="11">
        <f t="shared" si="7"/>
        <v>2.2753876693549806</v>
      </c>
    </row>
    <row r="227" spans="1:14" ht="12">
      <c r="A227" s="1">
        <v>226</v>
      </c>
      <c r="B227" s="1">
        <v>16</v>
      </c>
      <c r="C227" s="1">
        <v>23250</v>
      </c>
      <c r="M227" s="11">
        <f t="shared" si="6"/>
        <v>2.5084388185654003</v>
      </c>
      <c r="N227" s="11">
        <f t="shared" si="7"/>
        <v>6.292265306485781</v>
      </c>
    </row>
    <row r="228" spans="1:14" ht="12">
      <c r="A228" s="1">
        <v>227</v>
      </c>
      <c r="B228" s="1">
        <v>12</v>
      </c>
      <c r="C228" s="1">
        <v>33900</v>
      </c>
      <c r="M228" s="11">
        <f t="shared" si="6"/>
        <v>-1.4915611814345997</v>
      </c>
      <c r="N228" s="11">
        <f t="shared" si="7"/>
        <v>2.224754757962579</v>
      </c>
    </row>
    <row r="229" spans="1:14" ht="12">
      <c r="A229" s="1">
        <v>228</v>
      </c>
      <c r="B229" s="1">
        <v>15</v>
      </c>
      <c r="C229" s="1">
        <v>25650</v>
      </c>
      <c r="M229" s="11">
        <f t="shared" si="6"/>
        <v>1.5084388185654003</v>
      </c>
      <c r="N229" s="11">
        <f t="shared" si="7"/>
        <v>2.2753876693549806</v>
      </c>
    </row>
    <row r="230" spans="1:14" ht="12">
      <c r="A230" s="1">
        <v>229</v>
      </c>
      <c r="B230" s="1">
        <v>12</v>
      </c>
      <c r="C230" s="1">
        <v>17250</v>
      </c>
      <c r="M230" s="11">
        <f t="shared" si="6"/>
        <v>-1.4915611814345997</v>
      </c>
      <c r="N230" s="11">
        <f t="shared" si="7"/>
        <v>2.224754757962579</v>
      </c>
    </row>
    <row r="231" spans="1:14" ht="12">
      <c r="A231" s="1">
        <v>230</v>
      </c>
      <c r="B231" s="1">
        <v>15</v>
      </c>
      <c r="C231" s="1">
        <v>22500</v>
      </c>
      <c r="M231" s="11">
        <f t="shared" si="6"/>
        <v>1.5084388185654003</v>
      </c>
      <c r="N231" s="11">
        <f t="shared" si="7"/>
        <v>2.2753876693549806</v>
      </c>
    </row>
    <row r="232" spans="1:14" ht="12">
      <c r="A232" s="1">
        <v>231</v>
      </c>
      <c r="B232" s="1">
        <v>16</v>
      </c>
      <c r="C232" s="1">
        <v>40200</v>
      </c>
      <c r="M232" s="11">
        <f t="shared" si="6"/>
        <v>2.5084388185654003</v>
      </c>
      <c r="N232" s="11">
        <f t="shared" si="7"/>
        <v>6.292265306485781</v>
      </c>
    </row>
    <row r="233" spans="1:14" ht="12">
      <c r="A233" s="1">
        <v>232</v>
      </c>
      <c r="B233" s="1">
        <v>19</v>
      </c>
      <c r="C233" s="1">
        <v>55500</v>
      </c>
      <c r="M233" s="11">
        <f t="shared" si="6"/>
        <v>5.5084388185654</v>
      </c>
      <c r="N233" s="11">
        <f t="shared" si="7"/>
        <v>30.342898217878183</v>
      </c>
    </row>
    <row r="234" spans="1:14" ht="12">
      <c r="A234" s="1">
        <v>233</v>
      </c>
      <c r="B234" s="1">
        <v>15</v>
      </c>
      <c r="C234" s="1">
        <v>26550</v>
      </c>
      <c r="M234" s="11">
        <f t="shared" si="6"/>
        <v>1.5084388185654003</v>
      </c>
      <c r="N234" s="11">
        <f t="shared" si="7"/>
        <v>2.2753876693549806</v>
      </c>
    </row>
    <row r="235" spans="1:14" ht="12">
      <c r="A235" s="1">
        <v>234</v>
      </c>
      <c r="B235" s="1">
        <v>15</v>
      </c>
      <c r="C235" s="1">
        <v>50550</v>
      </c>
      <c r="M235" s="11">
        <f t="shared" si="6"/>
        <v>1.5084388185654003</v>
      </c>
      <c r="N235" s="11">
        <f t="shared" si="7"/>
        <v>2.2753876693549806</v>
      </c>
    </row>
    <row r="236" spans="1:14" ht="12">
      <c r="A236" s="1">
        <v>235</v>
      </c>
      <c r="B236" s="1">
        <v>19</v>
      </c>
      <c r="C236" s="1">
        <v>75000</v>
      </c>
      <c r="M236" s="11">
        <f t="shared" si="6"/>
        <v>5.5084388185654</v>
      </c>
      <c r="N236" s="11">
        <f t="shared" si="7"/>
        <v>30.342898217878183</v>
      </c>
    </row>
    <row r="237" spans="1:14" ht="12">
      <c r="A237" s="1">
        <v>236</v>
      </c>
      <c r="B237" s="1">
        <v>8</v>
      </c>
      <c r="C237" s="1">
        <v>27450</v>
      </c>
      <c r="M237" s="11">
        <f t="shared" si="6"/>
        <v>-5.4915611814346</v>
      </c>
      <c r="N237" s="11">
        <f t="shared" si="7"/>
        <v>30.157244209439376</v>
      </c>
    </row>
    <row r="238" spans="1:14" ht="12">
      <c r="A238" s="1">
        <v>237</v>
      </c>
      <c r="B238" s="1">
        <v>12</v>
      </c>
      <c r="C238" s="1">
        <v>22650</v>
      </c>
      <c r="M238" s="11">
        <f t="shared" si="6"/>
        <v>-1.4915611814345997</v>
      </c>
      <c r="N238" s="11">
        <f t="shared" si="7"/>
        <v>2.224754757962579</v>
      </c>
    </row>
    <row r="239" spans="1:14" ht="12">
      <c r="A239" s="1">
        <v>238</v>
      </c>
      <c r="B239" s="1">
        <v>12</v>
      </c>
      <c r="C239" s="1">
        <v>27300</v>
      </c>
      <c r="M239" s="11">
        <f t="shared" si="6"/>
        <v>-1.4915611814345997</v>
      </c>
      <c r="N239" s="11">
        <f t="shared" si="7"/>
        <v>2.224754757962579</v>
      </c>
    </row>
    <row r="240" spans="1:14" ht="12">
      <c r="A240" s="1">
        <v>239</v>
      </c>
      <c r="B240" s="1">
        <v>12</v>
      </c>
      <c r="C240" s="1">
        <v>27750</v>
      </c>
      <c r="M240" s="11">
        <f t="shared" si="6"/>
        <v>-1.4915611814345997</v>
      </c>
      <c r="N240" s="11">
        <f t="shared" si="7"/>
        <v>2.224754757962579</v>
      </c>
    </row>
    <row r="241" spans="1:14" ht="12">
      <c r="A241" s="1">
        <v>240</v>
      </c>
      <c r="B241" s="1">
        <v>16</v>
      </c>
      <c r="C241" s="1">
        <v>54375</v>
      </c>
      <c r="M241" s="11">
        <f t="shared" si="6"/>
        <v>2.5084388185654003</v>
      </c>
      <c r="N241" s="11">
        <f t="shared" si="7"/>
        <v>6.292265306485781</v>
      </c>
    </row>
    <row r="242" spans="1:14" ht="12">
      <c r="A242" s="1">
        <v>241</v>
      </c>
      <c r="B242" s="1">
        <v>8</v>
      </c>
      <c r="C242" s="1">
        <v>17400</v>
      </c>
      <c r="M242" s="11">
        <f t="shared" si="6"/>
        <v>-5.4915611814346</v>
      </c>
      <c r="N242" s="11">
        <f t="shared" si="7"/>
        <v>30.157244209439376</v>
      </c>
    </row>
    <row r="243" spans="1:14" ht="12">
      <c r="A243" s="1">
        <v>242</v>
      </c>
      <c r="B243" s="1">
        <v>12</v>
      </c>
      <c r="C243" s="1">
        <v>40800</v>
      </c>
      <c r="M243" s="11">
        <f t="shared" si="6"/>
        <v>-1.4915611814345997</v>
      </c>
      <c r="N243" s="11">
        <f t="shared" si="7"/>
        <v>2.224754757962579</v>
      </c>
    </row>
    <row r="244" spans="1:14" ht="12">
      <c r="A244" s="1">
        <v>243</v>
      </c>
      <c r="B244" s="1">
        <v>12</v>
      </c>
      <c r="C244" s="1">
        <v>23100</v>
      </c>
      <c r="M244" s="11">
        <f t="shared" si="6"/>
        <v>-1.4915611814345997</v>
      </c>
      <c r="N244" s="11">
        <f t="shared" si="7"/>
        <v>2.224754757962579</v>
      </c>
    </row>
    <row r="245" spans="1:14" ht="12">
      <c r="A245" s="1">
        <v>244</v>
      </c>
      <c r="B245" s="1">
        <v>8</v>
      </c>
      <c r="C245" s="1">
        <v>22500</v>
      </c>
      <c r="M245" s="11">
        <f t="shared" si="6"/>
        <v>-5.4915611814346</v>
      </c>
      <c r="N245" s="11">
        <f t="shared" si="7"/>
        <v>30.157244209439376</v>
      </c>
    </row>
    <row r="246" spans="1:14" ht="12">
      <c r="A246" s="1">
        <v>245</v>
      </c>
      <c r="B246" s="1">
        <v>12</v>
      </c>
      <c r="C246" s="1">
        <v>26700</v>
      </c>
      <c r="M246" s="11">
        <f t="shared" si="6"/>
        <v>-1.4915611814345997</v>
      </c>
      <c r="N246" s="11">
        <f t="shared" si="7"/>
        <v>2.224754757962579</v>
      </c>
    </row>
    <row r="247" spans="1:14" ht="12">
      <c r="A247" s="1">
        <v>246</v>
      </c>
      <c r="B247" s="1">
        <v>12</v>
      </c>
      <c r="C247" s="1">
        <v>24900</v>
      </c>
      <c r="M247" s="11">
        <f t="shared" si="6"/>
        <v>-1.4915611814345997</v>
      </c>
      <c r="N247" s="11">
        <f t="shared" si="7"/>
        <v>2.224754757962579</v>
      </c>
    </row>
    <row r="248" spans="1:14" ht="12">
      <c r="A248" s="1">
        <v>247</v>
      </c>
      <c r="B248" s="1">
        <v>12</v>
      </c>
      <c r="C248" s="1">
        <v>19650</v>
      </c>
      <c r="M248" s="11">
        <f t="shared" si="6"/>
        <v>-1.4915611814345997</v>
      </c>
      <c r="N248" s="11">
        <f t="shared" si="7"/>
        <v>2.224754757962579</v>
      </c>
    </row>
    <row r="249" spans="1:14" ht="12">
      <c r="A249" s="1">
        <v>248</v>
      </c>
      <c r="B249" s="1">
        <v>12</v>
      </c>
      <c r="C249" s="1">
        <v>22050</v>
      </c>
      <c r="M249" s="11">
        <f t="shared" si="6"/>
        <v>-1.4915611814345997</v>
      </c>
      <c r="N249" s="11">
        <f t="shared" si="7"/>
        <v>2.224754757962579</v>
      </c>
    </row>
    <row r="250" spans="1:14" ht="12">
      <c r="A250" s="1">
        <v>249</v>
      </c>
      <c r="B250" s="1">
        <v>12</v>
      </c>
      <c r="C250" s="1">
        <v>25500</v>
      </c>
      <c r="M250" s="11">
        <f t="shared" si="6"/>
        <v>-1.4915611814345997</v>
      </c>
      <c r="N250" s="11">
        <f t="shared" si="7"/>
        <v>2.224754757962579</v>
      </c>
    </row>
    <row r="251" spans="1:14" ht="12">
      <c r="A251" s="1">
        <v>250</v>
      </c>
      <c r="B251" s="1">
        <v>15</v>
      </c>
      <c r="C251" s="1">
        <v>28200</v>
      </c>
      <c r="M251" s="11">
        <f t="shared" si="6"/>
        <v>1.5084388185654003</v>
      </c>
      <c r="N251" s="11">
        <f t="shared" si="7"/>
        <v>2.2753876693549806</v>
      </c>
    </row>
    <row r="252" spans="1:14" ht="12">
      <c r="A252" s="1">
        <v>251</v>
      </c>
      <c r="B252" s="1">
        <v>12</v>
      </c>
      <c r="C252" s="1">
        <v>23100</v>
      </c>
      <c r="M252" s="11">
        <f t="shared" si="6"/>
        <v>-1.4915611814345997</v>
      </c>
      <c r="N252" s="11">
        <f t="shared" si="7"/>
        <v>2.224754757962579</v>
      </c>
    </row>
    <row r="253" spans="1:14" ht="12">
      <c r="A253" s="1">
        <v>252</v>
      </c>
      <c r="B253" s="1">
        <v>12</v>
      </c>
      <c r="C253" s="1">
        <v>25500</v>
      </c>
      <c r="M253" s="11">
        <f t="shared" si="6"/>
        <v>-1.4915611814345997</v>
      </c>
      <c r="N253" s="11">
        <f t="shared" si="7"/>
        <v>2.224754757962579</v>
      </c>
    </row>
    <row r="254" spans="1:14" ht="12">
      <c r="A254" s="1">
        <v>253</v>
      </c>
      <c r="B254" s="1">
        <v>8</v>
      </c>
      <c r="C254" s="1">
        <v>17100</v>
      </c>
      <c r="M254" s="11">
        <f t="shared" si="6"/>
        <v>-5.4915611814346</v>
      </c>
      <c r="N254" s="11">
        <f t="shared" si="7"/>
        <v>30.157244209439376</v>
      </c>
    </row>
    <row r="255" spans="1:14" ht="12">
      <c r="A255" s="1">
        <v>254</v>
      </c>
      <c r="B255" s="1">
        <v>18</v>
      </c>
      <c r="C255" s="1">
        <v>68125</v>
      </c>
      <c r="M255" s="11">
        <f t="shared" si="6"/>
        <v>4.5084388185654</v>
      </c>
      <c r="N255" s="11">
        <f t="shared" si="7"/>
        <v>20.326020580747382</v>
      </c>
    </row>
    <row r="256" spans="1:14" ht="12">
      <c r="A256" s="1">
        <v>255</v>
      </c>
      <c r="B256" s="1">
        <v>12</v>
      </c>
      <c r="C256" s="1">
        <v>30600</v>
      </c>
      <c r="M256" s="11">
        <f t="shared" si="6"/>
        <v>-1.4915611814345997</v>
      </c>
      <c r="N256" s="11">
        <f t="shared" si="7"/>
        <v>2.224754757962579</v>
      </c>
    </row>
    <row r="257" spans="1:14" ht="12">
      <c r="A257" s="1">
        <v>256</v>
      </c>
      <c r="B257" s="1">
        <v>19</v>
      </c>
      <c r="C257" s="1">
        <v>52125</v>
      </c>
      <c r="M257" s="11">
        <f t="shared" si="6"/>
        <v>5.5084388185654</v>
      </c>
      <c r="N257" s="11">
        <f t="shared" si="7"/>
        <v>30.342898217878183</v>
      </c>
    </row>
    <row r="258" spans="1:14" ht="12">
      <c r="A258" s="1">
        <v>257</v>
      </c>
      <c r="B258" s="1">
        <v>19</v>
      </c>
      <c r="C258" s="1">
        <v>61875</v>
      </c>
      <c r="M258" s="11">
        <f aca="true" t="shared" si="8" ref="M258:M321">B258-$L$2</f>
        <v>5.5084388185654</v>
      </c>
      <c r="N258" s="11">
        <f t="shared" si="7"/>
        <v>30.342898217878183</v>
      </c>
    </row>
    <row r="259" spans="1:14" ht="12">
      <c r="A259" s="1">
        <v>258</v>
      </c>
      <c r="B259" s="1">
        <v>8</v>
      </c>
      <c r="C259" s="1">
        <v>21300</v>
      </c>
      <c r="M259" s="11">
        <f t="shared" si="8"/>
        <v>-5.4915611814346</v>
      </c>
      <c r="N259" s="11">
        <f aca="true" t="shared" si="9" ref="N259:N322">M259^2</f>
        <v>30.157244209439376</v>
      </c>
    </row>
    <row r="260" spans="1:14" ht="12">
      <c r="A260" s="1">
        <v>259</v>
      </c>
      <c r="B260" s="1">
        <v>12</v>
      </c>
      <c r="C260" s="1">
        <v>19650</v>
      </c>
      <c r="M260" s="11">
        <f t="shared" si="8"/>
        <v>-1.4915611814345997</v>
      </c>
      <c r="N260" s="11">
        <f t="shared" si="9"/>
        <v>2.224754757962579</v>
      </c>
    </row>
    <row r="261" spans="1:14" ht="12">
      <c r="A261" s="1">
        <v>260</v>
      </c>
      <c r="B261" s="1">
        <v>12</v>
      </c>
      <c r="C261" s="1">
        <v>22350</v>
      </c>
      <c r="M261" s="11">
        <f t="shared" si="8"/>
        <v>-1.4915611814345997</v>
      </c>
      <c r="N261" s="11">
        <f t="shared" si="9"/>
        <v>2.224754757962579</v>
      </c>
    </row>
    <row r="262" spans="1:14" ht="12">
      <c r="A262" s="1">
        <v>261</v>
      </c>
      <c r="B262" s="1">
        <v>12</v>
      </c>
      <c r="C262" s="1">
        <v>23400</v>
      </c>
      <c r="M262" s="11">
        <f t="shared" si="8"/>
        <v>-1.4915611814345997</v>
      </c>
      <c r="N262" s="11">
        <f t="shared" si="9"/>
        <v>2.224754757962579</v>
      </c>
    </row>
    <row r="263" spans="1:14" ht="12">
      <c r="A263" s="1">
        <v>262</v>
      </c>
      <c r="B263" s="1">
        <v>12</v>
      </c>
      <c r="C263" s="1">
        <v>24300</v>
      </c>
      <c r="M263" s="11">
        <f t="shared" si="8"/>
        <v>-1.4915611814345997</v>
      </c>
      <c r="N263" s="11">
        <f t="shared" si="9"/>
        <v>2.224754757962579</v>
      </c>
    </row>
    <row r="264" spans="1:14" ht="12">
      <c r="A264" s="1">
        <v>263</v>
      </c>
      <c r="B264" s="1">
        <v>12</v>
      </c>
      <c r="C264" s="1">
        <v>28500</v>
      </c>
      <c r="M264" s="11">
        <f t="shared" si="8"/>
        <v>-1.4915611814345997</v>
      </c>
      <c r="N264" s="11">
        <f t="shared" si="9"/>
        <v>2.224754757962579</v>
      </c>
    </row>
    <row r="265" spans="1:14" ht="12">
      <c r="A265" s="1">
        <v>264</v>
      </c>
      <c r="B265" s="1">
        <v>12</v>
      </c>
      <c r="C265" s="1">
        <v>19950</v>
      </c>
      <c r="M265" s="11">
        <f t="shared" si="8"/>
        <v>-1.4915611814345997</v>
      </c>
      <c r="N265" s="11">
        <f t="shared" si="9"/>
        <v>2.224754757962579</v>
      </c>
    </row>
    <row r="266" spans="1:14" ht="12">
      <c r="A266" s="1">
        <v>265</v>
      </c>
      <c r="B266" s="1">
        <v>12</v>
      </c>
      <c r="C266" s="1">
        <v>23400</v>
      </c>
      <c r="M266" s="11">
        <f t="shared" si="8"/>
        <v>-1.4915611814345997</v>
      </c>
      <c r="N266" s="11">
        <f t="shared" si="9"/>
        <v>2.224754757962579</v>
      </c>
    </row>
    <row r="267" spans="1:14" ht="12">
      <c r="A267" s="1">
        <v>266</v>
      </c>
      <c r="B267" s="1">
        <v>16</v>
      </c>
      <c r="C267" s="1">
        <v>34500</v>
      </c>
      <c r="M267" s="11">
        <f t="shared" si="8"/>
        <v>2.5084388185654003</v>
      </c>
      <c r="N267" s="11">
        <f t="shared" si="9"/>
        <v>6.292265306485781</v>
      </c>
    </row>
    <row r="268" spans="1:14" ht="12">
      <c r="A268" s="1">
        <v>267</v>
      </c>
      <c r="B268" s="1">
        <v>12</v>
      </c>
      <c r="C268" s="1">
        <v>18150</v>
      </c>
      <c r="M268" s="11">
        <f t="shared" si="8"/>
        <v>-1.4915611814345997</v>
      </c>
      <c r="N268" s="11">
        <f t="shared" si="9"/>
        <v>2.224754757962579</v>
      </c>
    </row>
    <row r="269" spans="1:14" ht="12">
      <c r="A269" s="1">
        <v>268</v>
      </c>
      <c r="B269" s="1">
        <v>12</v>
      </c>
      <c r="C269" s="1">
        <v>22350</v>
      </c>
      <c r="M269" s="11">
        <f t="shared" si="8"/>
        <v>-1.4915611814345997</v>
      </c>
      <c r="N269" s="11">
        <f t="shared" si="9"/>
        <v>2.224754757962579</v>
      </c>
    </row>
    <row r="270" spans="1:14" ht="12">
      <c r="A270" s="1">
        <v>269</v>
      </c>
      <c r="B270" s="1">
        <v>15</v>
      </c>
      <c r="C270" s="1">
        <v>40200</v>
      </c>
      <c r="M270" s="11">
        <f t="shared" si="8"/>
        <v>1.5084388185654003</v>
      </c>
      <c r="N270" s="11">
        <f t="shared" si="9"/>
        <v>2.2753876693549806</v>
      </c>
    </row>
    <row r="271" spans="1:14" ht="12">
      <c r="A271" s="1">
        <v>270</v>
      </c>
      <c r="B271" s="1">
        <v>15</v>
      </c>
      <c r="C271" s="1">
        <v>28650</v>
      </c>
      <c r="M271" s="11">
        <f t="shared" si="8"/>
        <v>1.5084388185654003</v>
      </c>
      <c r="N271" s="11">
        <f t="shared" si="9"/>
        <v>2.2753876693549806</v>
      </c>
    </row>
    <row r="272" spans="1:14" ht="12">
      <c r="A272" s="1">
        <v>271</v>
      </c>
      <c r="B272" s="1">
        <v>15</v>
      </c>
      <c r="C272" s="1">
        <v>27750</v>
      </c>
      <c r="M272" s="11">
        <f t="shared" si="8"/>
        <v>1.5084388185654003</v>
      </c>
      <c r="N272" s="11">
        <f t="shared" si="9"/>
        <v>2.2753876693549806</v>
      </c>
    </row>
    <row r="273" spans="1:14" ht="12">
      <c r="A273" s="1">
        <v>272</v>
      </c>
      <c r="B273" s="1">
        <v>18</v>
      </c>
      <c r="C273" s="1">
        <v>66875</v>
      </c>
      <c r="M273" s="11">
        <f t="shared" si="8"/>
        <v>4.5084388185654</v>
      </c>
      <c r="N273" s="11">
        <f t="shared" si="9"/>
        <v>20.326020580747382</v>
      </c>
    </row>
    <row r="274" spans="1:14" ht="12">
      <c r="A274" s="1">
        <v>273</v>
      </c>
      <c r="B274" s="1">
        <v>12</v>
      </c>
      <c r="C274" s="1">
        <v>30000</v>
      </c>
      <c r="M274" s="11">
        <f t="shared" si="8"/>
        <v>-1.4915611814345997</v>
      </c>
      <c r="N274" s="11">
        <f t="shared" si="9"/>
        <v>2.224754757962579</v>
      </c>
    </row>
    <row r="275" spans="1:14" ht="12">
      <c r="A275" s="1">
        <v>274</v>
      </c>
      <c r="B275" s="1">
        <v>16</v>
      </c>
      <c r="C275" s="1">
        <v>83750</v>
      </c>
      <c r="M275" s="11">
        <f t="shared" si="8"/>
        <v>2.5084388185654003</v>
      </c>
      <c r="N275" s="11">
        <f t="shared" si="9"/>
        <v>6.292265306485781</v>
      </c>
    </row>
    <row r="276" spans="1:14" ht="12">
      <c r="A276" s="1">
        <v>275</v>
      </c>
      <c r="B276" s="1">
        <v>12</v>
      </c>
      <c r="C276" s="1">
        <v>33900</v>
      </c>
      <c r="M276" s="11">
        <f t="shared" si="8"/>
        <v>-1.4915611814345997</v>
      </c>
      <c r="N276" s="11">
        <f t="shared" si="9"/>
        <v>2.224754757962579</v>
      </c>
    </row>
    <row r="277" spans="1:14" ht="12">
      <c r="A277" s="1">
        <v>276</v>
      </c>
      <c r="B277" s="1">
        <v>16</v>
      </c>
      <c r="C277" s="1">
        <v>56500</v>
      </c>
      <c r="M277" s="11">
        <f t="shared" si="8"/>
        <v>2.5084388185654003</v>
      </c>
      <c r="N277" s="11">
        <f t="shared" si="9"/>
        <v>6.292265306485781</v>
      </c>
    </row>
    <row r="278" spans="1:14" ht="12">
      <c r="A278" s="1">
        <v>277</v>
      </c>
      <c r="B278" s="1">
        <v>16</v>
      </c>
      <c r="C278" s="1">
        <v>43000</v>
      </c>
      <c r="M278" s="11">
        <f t="shared" si="8"/>
        <v>2.5084388185654003</v>
      </c>
      <c r="N278" s="11">
        <f t="shared" si="9"/>
        <v>6.292265306485781</v>
      </c>
    </row>
    <row r="279" spans="1:14" ht="12">
      <c r="A279" s="1">
        <v>278</v>
      </c>
      <c r="B279" s="1">
        <v>8</v>
      </c>
      <c r="C279" s="1">
        <v>20850</v>
      </c>
      <c r="M279" s="11">
        <f t="shared" si="8"/>
        <v>-5.4915611814346</v>
      </c>
      <c r="N279" s="11">
        <f t="shared" si="9"/>
        <v>30.157244209439376</v>
      </c>
    </row>
    <row r="280" spans="1:14" ht="12">
      <c r="A280" s="1">
        <v>279</v>
      </c>
      <c r="B280" s="1">
        <v>12</v>
      </c>
      <c r="C280" s="1">
        <v>24450</v>
      </c>
      <c r="M280" s="11">
        <f t="shared" si="8"/>
        <v>-1.4915611814345997</v>
      </c>
      <c r="N280" s="11">
        <f t="shared" si="9"/>
        <v>2.224754757962579</v>
      </c>
    </row>
    <row r="281" spans="1:14" ht="12">
      <c r="A281" s="1">
        <v>280</v>
      </c>
      <c r="B281" s="1">
        <v>12</v>
      </c>
      <c r="C281" s="1">
        <v>24750</v>
      </c>
      <c r="M281" s="11">
        <f t="shared" si="8"/>
        <v>-1.4915611814345997</v>
      </c>
      <c r="N281" s="11">
        <f t="shared" si="9"/>
        <v>2.224754757962579</v>
      </c>
    </row>
    <row r="282" spans="1:14" ht="12">
      <c r="A282" s="1">
        <v>281</v>
      </c>
      <c r="B282" s="1">
        <v>8</v>
      </c>
      <c r="C282" s="1">
        <v>34500</v>
      </c>
      <c r="M282" s="11">
        <f t="shared" si="8"/>
        <v>-5.4915611814346</v>
      </c>
      <c r="N282" s="11">
        <f t="shared" si="9"/>
        <v>30.157244209439376</v>
      </c>
    </row>
    <row r="283" spans="1:14" ht="12">
      <c r="A283" s="1">
        <v>282</v>
      </c>
      <c r="B283" s="1">
        <v>14</v>
      </c>
      <c r="C283" s="1">
        <v>27900</v>
      </c>
      <c r="M283" s="11">
        <f t="shared" si="8"/>
        <v>0.5084388185654003</v>
      </c>
      <c r="N283" s="11">
        <f t="shared" si="9"/>
        <v>0.25851003222418006</v>
      </c>
    </row>
    <row r="284" spans="1:14" ht="12">
      <c r="A284" s="1">
        <v>283</v>
      </c>
      <c r="B284" s="1">
        <v>19</v>
      </c>
      <c r="C284" s="1">
        <v>68125</v>
      </c>
      <c r="M284" s="11">
        <f t="shared" si="8"/>
        <v>5.5084388185654</v>
      </c>
      <c r="N284" s="11">
        <f t="shared" si="9"/>
        <v>30.342898217878183</v>
      </c>
    </row>
    <row r="285" spans="1:14" ht="12">
      <c r="A285" s="1">
        <v>284</v>
      </c>
      <c r="B285" s="1">
        <v>19</v>
      </c>
      <c r="C285" s="1">
        <v>73500</v>
      </c>
      <c r="M285" s="11">
        <f t="shared" si="8"/>
        <v>5.5084388185654</v>
      </c>
      <c r="N285" s="11">
        <f t="shared" si="9"/>
        <v>30.342898217878183</v>
      </c>
    </row>
    <row r="286" spans="1:14" ht="12">
      <c r="A286" s="1">
        <v>285</v>
      </c>
      <c r="B286" s="1">
        <v>8</v>
      </c>
      <c r="C286" s="1">
        <v>30750</v>
      </c>
      <c r="M286" s="11">
        <f t="shared" si="8"/>
        <v>-5.4915611814346</v>
      </c>
      <c r="N286" s="11">
        <f t="shared" si="9"/>
        <v>30.157244209439376</v>
      </c>
    </row>
    <row r="287" spans="1:14" ht="12">
      <c r="A287" s="1">
        <v>286</v>
      </c>
      <c r="B287" s="1">
        <v>15</v>
      </c>
      <c r="C287" s="1">
        <v>40050</v>
      </c>
      <c r="M287" s="11">
        <f t="shared" si="8"/>
        <v>1.5084388185654003</v>
      </c>
      <c r="N287" s="11">
        <f t="shared" si="9"/>
        <v>2.2753876693549806</v>
      </c>
    </row>
    <row r="288" spans="1:14" ht="12">
      <c r="A288" s="1">
        <v>287</v>
      </c>
      <c r="B288" s="1">
        <v>16</v>
      </c>
      <c r="C288" s="1">
        <v>40350</v>
      </c>
      <c r="M288" s="11">
        <f t="shared" si="8"/>
        <v>2.5084388185654003</v>
      </c>
      <c r="N288" s="11">
        <f t="shared" si="9"/>
        <v>6.292265306485781</v>
      </c>
    </row>
    <row r="289" spans="1:14" ht="12">
      <c r="A289" s="1">
        <v>288</v>
      </c>
      <c r="B289" s="1">
        <v>15</v>
      </c>
      <c r="C289" s="1">
        <v>38700</v>
      </c>
      <c r="M289" s="11">
        <f t="shared" si="8"/>
        <v>1.5084388185654003</v>
      </c>
      <c r="N289" s="11">
        <f t="shared" si="9"/>
        <v>2.2753876693549806</v>
      </c>
    </row>
    <row r="290" spans="1:14" ht="12">
      <c r="A290" s="1">
        <v>289</v>
      </c>
      <c r="B290" s="1">
        <v>17</v>
      </c>
      <c r="C290" s="1">
        <v>65000</v>
      </c>
      <c r="M290" s="11">
        <f t="shared" si="8"/>
        <v>3.5084388185654003</v>
      </c>
      <c r="N290" s="11">
        <f t="shared" si="9"/>
        <v>12.309142943616582</v>
      </c>
    </row>
    <row r="291" spans="1:14" ht="12">
      <c r="A291" s="1">
        <v>290</v>
      </c>
      <c r="B291" s="1">
        <v>18</v>
      </c>
      <c r="C291" s="1">
        <v>51450</v>
      </c>
      <c r="M291" s="11">
        <f t="shared" si="8"/>
        <v>4.5084388185654</v>
      </c>
      <c r="N291" s="11">
        <f t="shared" si="9"/>
        <v>20.326020580747382</v>
      </c>
    </row>
    <row r="292" spans="1:14" ht="12">
      <c r="A292" s="1">
        <v>291</v>
      </c>
      <c r="B292" s="1">
        <v>12</v>
      </c>
      <c r="C292" s="1">
        <v>35250</v>
      </c>
      <c r="M292" s="11">
        <f t="shared" si="8"/>
        <v>-1.4915611814345997</v>
      </c>
      <c r="N292" s="11">
        <f t="shared" si="9"/>
        <v>2.224754757962579</v>
      </c>
    </row>
    <row r="293" spans="1:14" ht="12">
      <c r="A293" s="1">
        <v>292</v>
      </c>
      <c r="B293" s="1">
        <v>14</v>
      </c>
      <c r="C293" s="1">
        <v>25950</v>
      </c>
      <c r="M293" s="11">
        <f t="shared" si="8"/>
        <v>0.5084388185654003</v>
      </c>
      <c r="N293" s="11">
        <f t="shared" si="9"/>
        <v>0.25851003222418006</v>
      </c>
    </row>
    <row r="294" spans="1:14" ht="12">
      <c r="A294" s="1">
        <v>293</v>
      </c>
      <c r="B294" s="1">
        <v>15</v>
      </c>
      <c r="C294" s="1">
        <v>25050</v>
      </c>
      <c r="M294" s="11">
        <f t="shared" si="8"/>
        <v>1.5084388185654003</v>
      </c>
      <c r="N294" s="11">
        <f t="shared" si="9"/>
        <v>2.2753876693549806</v>
      </c>
    </row>
    <row r="295" spans="1:14" ht="12">
      <c r="A295" s="1">
        <v>294</v>
      </c>
      <c r="B295" s="1">
        <v>12</v>
      </c>
      <c r="C295" s="1">
        <v>26700</v>
      </c>
      <c r="M295" s="11">
        <f t="shared" si="8"/>
        <v>-1.4915611814345997</v>
      </c>
      <c r="N295" s="11">
        <f t="shared" si="9"/>
        <v>2.224754757962579</v>
      </c>
    </row>
    <row r="296" spans="1:14" ht="12">
      <c r="A296" s="1">
        <v>295</v>
      </c>
      <c r="B296" s="1">
        <v>8</v>
      </c>
      <c r="C296" s="1">
        <v>24000</v>
      </c>
      <c r="M296" s="11">
        <f t="shared" si="8"/>
        <v>-5.4915611814346</v>
      </c>
      <c r="N296" s="11">
        <f t="shared" si="9"/>
        <v>30.157244209439376</v>
      </c>
    </row>
    <row r="297" spans="1:14" ht="12">
      <c r="A297" s="1">
        <v>296</v>
      </c>
      <c r="B297" s="1">
        <v>12</v>
      </c>
      <c r="C297" s="1">
        <v>26850</v>
      </c>
      <c r="M297" s="11">
        <f t="shared" si="8"/>
        <v>-1.4915611814345997</v>
      </c>
      <c r="N297" s="11">
        <f t="shared" si="9"/>
        <v>2.224754757962579</v>
      </c>
    </row>
    <row r="298" spans="1:14" ht="12">
      <c r="A298" s="1">
        <v>297</v>
      </c>
      <c r="B298" s="1">
        <v>12</v>
      </c>
      <c r="C298" s="1">
        <v>23400</v>
      </c>
      <c r="M298" s="11">
        <f t="shared" si="8"/>
        <v>-1.4915611814345997</v>
      </c>
      <c r="N298" s="11">
        <f t="shared" si="9"/>
        <v>2.224754757962579</v>
      </c>
    </row>
    <row r="299" spans="1:14" ht="12">
      <c r="A299" s="1">
        <v>298</v>
      </c>
      <c r="B299" s="1">
        <v>12</v>
      </c>
      <c r="C299" s="1">
        <v>24600</v>
      </c>
      <c r="M299" s="11">
        <f t="shared" si="8"/>
        <v>-1.4915611814345997</v>
      </c>
      <c r="N299" s="11">
        <f t="shared" si="9"/>
        <v>2.224754757962579</v>
      </c>
    </row>
    <row r="300" spans="1:14" ht="12">
      <c r="A300" s="1">
        <v>299</v>
      </c>
      <c r="B300" s="1">
        <v>15</v>
      </c>
      <c r="C300" s="1">
        <v>32550</v>
      </c>
      <c r="M300" s="11">
        <f t="shared" si="8"/>
        <v>1.5084388185654003</v>
      </c>
      <c r="N300" s="11">
        <f t="shared" si="9"/>
        <v>2.2753876693549806</v>
      </c>
    </row>
    <row r="301" spans="1:14" ht="12">
      <c r="A301" s="1">
        <v>300</v>
      </c>
      <c r="B301" s="1">
        <v>16</v>
      </c>
      <c r="C301" s="1">
        <v>26550</v>
      </c>
      <c r="M301" s="11">
        <f t="shared" si="8"/>
        <v>2.5084388185654003</v>
      </c>
      <c r="N301" s="11">
        <f t="shared" si="9"/>
        <v>6.292265306485781</v>
      </c>
    </row>
    <row r="302" spans="1:14" ht="12">
      <c r="A302" s="1">
        <v>301</v>
      </c>
      <c r="B302" s="1">
        <v>12</v>
      </c>
      <c r="C302" s="1">
        <v>31500</v>
      </c>
      <c r="M302" s="11">
        <f t="shared" si="8"/>
        <v>-1.4915611814345997</v>
      </c>
      <c r="N302" s="11">
        <f t="shared" si="9"/>
        <v>2.224754757962579</v>
      </c>
    </row>
    <row r="303" spans="1:14" ht="12">
      <c r="A303" s="1">
        <v>302</v>
      </c>
      <c r="B303" s="1">
        <v>8</v>
      </c>
      <c r="C303" s="1">
        <v>22350</v>
      </c>
      <c r="M303" s="11">
        <f t="shared" si="8"/>
        <v>-5.4915611814346</v>
      </c>
      <c r="N303" s="11">
        <f t="shared" si="9"/>
        <v>30.157244209439376</v>
      </c>
    </row>
    <row r="304" spans="1:14" ht="12">
      <c r="A304" s="1">
        <v>303</v>
      </c>
      <c r="B304" s="1">
        <v>12</v>
      </c>
      <c r="C304" s="1">
        <v>35250</v>
      </c>
      <c r="M304" s="11">
        <f t="shared" si="8"/>
        <v>-1.4915611814345997</v>
      </c>
      <c r="N304" s="11">
        <f t="shared" si="9"/>
        <v>2.224754757962579</v>
      </c>
    </row>
    <row r="305" spans="1:14" ht="12">
      <c r="A305" s="1">
        <v>304</v>
      </c>
      <c r="B305" s="1">
        <v>15</v>
      </c>
      <c r="C305" s="1">
        <v>25800</v>
      </c>
      <c r="M305" s="11">
        <f t="shared" si="8"/>
        <v>1.5084388185654003</v>
      </c>
      <c r="N305" s="11">
        <f t="shared" si="9"/>
        <v>2.2753876693549806</v>
      </c>
    </row>
    <row r="306" spans="1:14" ht="12">
      <c r="A306" s="1">
        <v>305</v>
      </c>
      <c r="B306" s="1">
        <v>12</v>
      </c>
      <c r="C306" s="1">
        <v>30750</v>
      </c>
      <c r="M306" s="11">
        <f t="shared" si="8"/>
        <v>-1.4915611814345997</v>
      </c>
      <c r="N306" s="11">
        <f t="shared" si="9"/>
        <v>2.224754757962579</v>
      </c>
    </row>
    <row r="307" spans="1:14" ht="12">
      <c r="A307" s="1">
        <v>306</v>
      </c>
      <c r="B307" s="1">
        <v>15</v>
      </c>
      <c r="C307" s="1">
        <v>30750</v>
      </c>
      <c r="M307" s="11">
        <f t="shared" si="8"/>
        <v>1.5084388185654003</v>
      </c>
      <c r="N307" s="11">
        <f t="shared" si="9"/>
        <v>2.2753876693549806</v>
      </c>
    </row>
    <row r="308" spans="1:14" ht="12">
      <c r="A308" s="1">
        <v>307</v>
      </c>
      <c r="B308" s="1">
        <v>16</v>
      </c>
      <c r="C308" s="1">
        <v>50000</v>
      </c>
      <c r="M308" s="11">
        <f t="shared" si="8"/>
        <v>2.5084388185654003</v>
      </c>
      <c r="N308" s="11">
        <f t="shared" si="9"/>
        <v>6.292265306485781</v>
      </c>
    </row>
    <row r="309" spans="1:14" ht="12">
      <c r="A309" s="1">
        <v>308</v>
      </c>
      <c r="B309" s="1">
        <v>15</v>
      </c>
      <c r="C309" s="1">
        <v>34500</v>
      </c>
      <c r="M309" s="11">
        <f t="shared" si="8"/>
        <v>1.5084388185654003</v>
      </c>
      <c r="N309" s="11">
        <f t="shared" si="9"/>
        <v>2.2753876693549806</v>
      </c>
    </row>
    <row r="310" spans="1:14" ht="12">
      <c r="A310" s="1">
        <v>309</v>
      </c>
      <c r="B310" s="1">
        <v>15</v>
      </c>
      <c r="C310" s="1">
        <v>26250</v>
      </c>
      <c r="M310" s="11">
        <f t="shared" si="8"/>
        <v>1.5084388185654003</v>
      </c>
      <c r="N310" s="11">
        <f t="shared" si="9"/>
        <v>2.2753876693549806</v>
      </c>
    </row>
    <row r="311" spans="1:14" ht="12">
      <c r="A311" s="1">
        <v>310</v>
      </c>
      <c r="B311" s="1">
        <v>16</v>
      </c>
      <c r="C311" s="1">
        <v>44875</v>
      </c>
      <c r="M311" s="11">
        <f t="shared" si="8"/>
        <v>2.5084388185654003</v>
      </c>
      <c r="N311" s="11">
        <f t="shared" si="9"/>
        <v>6.292265306485781</v>
      </c>
    </row>
    <row r="312" spans="1:14" ht="12">
      <c r="A312" s="1">
        <v>311</v>
      </c>
      <c r="B312" s="1">
        <v>12</v>
      </c>
      <c r="C312" s="1">
        <v>22500</v>
      </c>
      <c r="M312" s="11">
        <f t="shared" si="8"/>
        <v>-1.4915611814345997</v>
      </c>
      <c r="N312" s="11">
        <f t="shared" si="9"/>
        <v>2.224754757962579</v>
      </c>
    </row>
    <row r="313" spans="1:14" ht="12">
      <c r="A313" s="1">
        <v>312</v>
      </c>
      <c r="B313" s="1">
        <v>12</v>
      </c>
      <c r="C313" s="1">
        <v>25650</v>
      </c>
      <c r="M313" s="11">
        <f t="shared" si="8"/>
        <v>-1.4915611814345997</v>
      </c>
      <c r="N313" s="11">
        <f t="shared" si="9"/>
        <v>2.224754757962579</v>
      </c>
    </row>
    <row r="314" spans="1:14" ht="12">
      <c r="A314" s="1">
        <v>313</v>
      </c>
      <c r="B314" s="1">
        <v>12</v>
      </c>
      <c r="C314" s="1">
        <v>21300</v>
      </c>
      <c r="M314" s="11">
        <f t="shared" si="8"/>
        <v>-1.4915611814345997</v>
      </c>
      <c r="N314" s="11">
        <f t="shared" si="9"/>
        <v>2.224754757962579</v>
      </c>
    </row>
    <row r="315" spans="1:14" ht="12">
      <c r="A315" s="1">
        <v>314</v>
      </c>
      <c r="B315" s="1">
        <v>12</v>
      </c>
      <c r="C315" s="1">
        <v>29850</v>
      </c>
      <c r="M315" s="11">
        <f t="shared" si="8"/>
        <v>-1.4915611814345997</v>
      </c>
      <c r="N315" s="11">
        <f t="shared" si="9"/>
        <v>2.224754757962579</v>
      </c>
    </row>
    <row r="316" spans="1:14" ht="12">
      <c r="A316" s="1">
        <v>315</v>
      </c>
      <c r="B316" s="1">
        <v>12</v>
      </c>
      <c r="C316" s="1">
        <v>34500</v>
      </c>
      <c r="M316" s="11">
        <f t="shared" si="8"/>
        <v>-1.4915611814345997</v>
      </c>
      <c r="N316" s="11">
        <f t="shared" si="9"/>
        <v>2.224754757962579</v>
      </c>
    </row>
    <row r="317" spans="1:14" ht="12">
      <c r="A317" s="1">
        <v>316</v>
      </c>
      <c r="B317" s="1">
        <v>15</v>
      </c>
      <c r="C317" s="1">
        <v>27750</v>
      </c>
      <c r="M317" s="11">
        <f t="shared" si="8"/>
        <v>1.5084388185654003</v>
      </c>
      <c r="N317" s="11">
        <f t="shared" si="9"/>
        <v>2.2753876693549806</v>
      </c>
    </row>
    <row r="318" spans="1:14" ht="12">
      <c r="A318" s="1">
        <v>317</v>
      </c>
      <c r="B318" s="1">
        <v>12</v>
      </c>
      <c r="C318" s="1">
        <v>27750</v>
      </c>
      <c r="M318" s="11">
        <f t="shared" si="8"/>
        <v>-1.4915611814345997</v>
      </c>
      <c r="N318" s="11">
        <f t="shared" si="9"/>
        <v>2.224754757962579</v>
      </c>
    </row>
    <row r="319" spans="1:14" ht="12">
      <c r="A319" s="1">
        <v>318</v>
      </c>
      <c r="B319" s="1">
        <v>16</v>
      </c>
      <c r="C319" s="1">
        <v>48750</v>
      </c>
      <c r="M319" s="11">
        <f t="shared" si="8"/>
        <v>2.5084388185654003</v>
      </c>
      <c r="N319" s="11">
        <f t="shared" si="9"/>
        <v>6.292265306485781</v>
      </c>
    </row>
    <row r="320" spans="1:14" ht="12">
      <c r="A320" s="1">
        <v>319</v>
      </c>
      <c r="B320" s="1">
        <v>15</v>
      </c>
      <c r="C320" s="1">
        <v>43410</v>
      </c>
      <c r="M320" s="11">
        <f t="shared" si="8"/>
        <v>1.5084388185654003</v>
      </c>
      <c r="N320" s="11">
        <f t="shared" si="9"/>
        <v>2.2753876693549806</v>
      </c>
    </row>
    <row r="321" spans="1:14" ht="12">
      <c r="A321" s="1">
        <v>320</v>
      </c>
      <c r="B321" s="1">
        <v>12</v>
      </c>
      <c r="C321" s="1">
        <v>22050</v>
      </c>
      <c r="M321" s="11">
        <f t="shared" si="8"/>
        <v>-1.4915611814345997</v>
      </c>
      <c r="N321" s="11">
        <f t="shared" si="9"/>
        <v>2.224754757962579</v>
      </c>
    </row>
    <row r="322" spans="1:14" ht="12">
      <c r="A322" s="1">
        <v>321</v>
      </c>
      <c r="B322" s="1">
        <v>12</v>
      </c>
      <c r="C322" s="1">
        <v>22050</v>
      </c>
      <c r="M322" s="11">
        <f aca="true" t="shared" si="10" ref="M322:M385">B322-$L$2</f>
        <v>-1.4915611814345997</v>
      </c>
      <c r="N322" s="11">
        <f t="shared" si="9"/>
        <v>2.224754757962579</v>
      </c>
    </row>
    <row r="323" spans="1:14" ht="12">
      <c r="A323" s="1">
        <v>322</v>
      </c>
      <c r="B323" s="1">
        <v>12</v>
      </c>
      <c r="C323" s="1">
        <v>22500</v>
      </c>
      <c r="M323" s="11">
        <f t="shared" si="10"/>
        <v>-1.4915611814345997</v>
      </c>
      <c r="N323" s="11">
        <f aca="true" t="shared" si="11" ref="N323:N386">M323^2</f>
        <v>2.224754757962579</v>
      </c>
    </row>
    <row r="324" spans="1:14" ht="12">
      <c r="A324" s="1">
        <v>323</v>
      </c>
      <c r="B324" s="1">
        <v>15</v>
      </c>
      <c r="C324" s="1">
        <v>25500</v>
      </c>
      <c r="M324" s="11">
        <f t="shared" si="10"/>
        <v>1.5084388185654003</v>
      </c>
      <c r="N324" s="11">
        <f t="shared" si="11"/>
        <v>2.2753876693549806</v>
      </c>
    </row>
    <row r="325" spans="1:14" ht="12">
      <c r="A325" s="1">
        <v>324</v>
      </c>
      <c r="B325" s="1">
        <v>12</v>
      </c>
      <c r="C325" s="1">
        <v>29160</v>
      </c>
      <c r="M325" s="11">
        <f t="shared" si="10"/>
        <v>-1.4915611814345997</v>
      </c>
      <c r="N325" s="11">
        <f t="shared" si="11"/>
        <v>2.224754757962579</v>
      </c>
    </row>
    <row r="326" spans="1:14" ht="12">
      <c r="A326" s="1">
        <v>325</v>
      </c>
      <c r="B326" s="1">
        <v>8</v>
      </c>
      <c r="C326" s="1">
        <v>16800</v>
      </c>
      <c r="M326" s="11">
        <f t="shared" si="10"/>
        <v>-5.4915611814346</v>
      </c>
      <c r="N326" s="11">
        <f t="shared" si="11"/>
        <v>30.157244209439376</v>
      </c>
    </row>
    <row r="327" spans="1:14" ht="12">
      <c r="A327" s="1">
        <v>326</v>
      </c>
      <c r="B327" s="1">
        <v>8</v>
      </c>
      <c r="C327" s="1">
        <v>29550</v>
      </c>
      <c r="M327" s="11">
        <f t="shared" si="10"/>
        <v>-5.4915611814346</v>
      </c>
      <c r="N327" s="11">
        <f t="shared" si="11"/>
        <v>30.157244209439376</v>
      </c>
    </row>
    <row r="328" spans="1:14" ht="12">
      <c r="A328" s="1">
        <v>327</v>
      </c>
      <c r="B328" s="1">
        <v>12</v>
      </c>
      <c r="C328" s="1">
        <v>26700</v>
      </c>
      <c r="M328" s="11">
        <f t="shared" si="10"/>
        <v>-1.4915611814345997</v>
      </c>
      <c r="N328" s="11">
        <f t="shared" si="11"/>
        <v>2.224754757962579</v>
      </c>
    </row>
    <row r="329" spans="1:14" ht="12">
      <c r="A329" s="1">
        <v>328</v>
      </c>
      <c r="B329" s="1">
        <v>18</v>
      </c>
      <c r="C329" s="1">
        <v>55000</v>
      </c>
      <c r="M329" s="11">
        <f t="shared" si="10"/>
        <v>4.5084388185654</v>
      </c>
      <c r="N329" s="11">
        <f t="shared" si="11"/>
        <v>20.326020580747382</v>
      </c>
    </row>
    <row r="330" spans="1:14" ht="12">
      <c r="A330" s="1">
        <v>329</v>
      </c>
      <c r="B330" s="1">
        <v>18</v>
      </c>
      <c r="C330" s="1">
        <v>62500</v>
      </c>
      <c r="M330" s="11">
        <f t="shared" si="10"/>
        <v>4.5084388185654</v>
      </c>
      <c r="N330" s="11">
        <f t="shared" si="11"/>
        <v>20.326020580747382</v>
      </c>
    </row>
    <row r="331" spans="1:14" ht="12">
      <c r="A331" s="1">
        <v>330</v>
      </c>
      <c r="B331" s="1">
        <v>15</v>
      </c>
      <c r="C331" s="1">
        <v>27300</v>
      </c>
      <c r="M331" s="11">
        <f t="shared" si="10"/>
        <v>1.5084388185654003</v>
      </c>
      <c r="N331" s="11">
        <f t="shared" si="11"/>
        <v>2.2753876693549806</v>
      </c>
    </row>
    <row r="332" spans="1:14" ht="12">
      <c r="A332" s="1">
        <v>331</v>
      </c>
      <c r="B332" s="1">
        <v>12</v>
      </c>
      <c r="C332" s="1">
        <v>24450</v>
      </c>
      <c r="M332" s="11">
        <f t="shared" si="10"/>
        <v>-1.4915611814345997</v>
      </c>
      <c r="N332" s="11">
        <f t="shared" si="11"/>
        <v>2.224754757962579</v>
      </c>
    </row>
    <row r="333" spans="1:14" ht="12">
      <c r="A333" s="1">
        <v>332</v>
      </c>
      <c r="B333" s="1">
        <v>16</v>
      </c>
      <c r="C333" s="1">
        <v>33000</v>
      </c>
      <c r="M333" s="11">
        <f t="shared" si="10"/>
        <v>2.5084388185654003</v>
      </c>
      <c r="N333" s="11">
        <f t="shared" si="11"/>
        <v>6.292265306485781</v>
      </c>
    </row>
    <row r="334" spans="1:14" ht="12">
      <c r="A334" s="1">
        <v>333</v>
      </c>
      <c r="B334" s="1">
        <v>15</v>
      </c>
      <c r="C334" s="1">
        <v>37050</v>
      </c>
      <c r="M334" s="11">
        <f t="shared" si="10"/>
        <v>1.5084388185654003</v>
      </c>
      <c r="N334" s="11">
        <f t="shared" si="11"/>
        <v>2.2753876693549806</v>
      </c>
    </row>
    <row r="335" spans="1:14" ht="12">
      <c r="A335" s="1">
        <v>334</v>
      </c>
      <c r="B335" s="1">
        <v>12</v>
      </c>
      <c r="C335" s="1">
        <v>24450</v>
      </c>
      <c r="M335" s="11">
        <f t="shared" si="10"/>
        <v>-1.4915611814345997</v>
      </c>
      <c r="N335" s="11">
        <f t="shared" si="11"/>
        <v>2.224754757962579</v>
      </c>
    </row>
    <row r="336" spans="1:14" ht="12">
      <c r="A336" s="1">
        <v>335</v>
      </c>
      <c r="B336" s="1">
        <v>8</v>
      </c>
      <c r="C336" s="1">
        <v>31950</v>
      </c>
      <c r="M336" s="11">
        <f t="shared" si="10"/>
        <v>-5.4915611814346</v>
      </c>
      <c r="N336" s="11">
        <f t="shared" si="11"/>
        <v>30.157244209439376</v>
      </c>
    </row>
    <row r="337" spans="1:14" ht="12">
      <c r="A337" s="1">
        <v>336</v>
      </c>
      <c r="B337" s="1">
        <v>16</v>
      </c>
      <c r="C337" s="1">
        <v>47250</v>
      </c>
      <c r="M337" s="11">
        <f t="shared" si="10"/>
        <v>2.5084388185654003</v>
      </c>
      <c r="N337" s="11">
        <f t="shared" si="11"/>
        <v>6.292265306485781</v>
      </c>
    </row>
    <row r="338" spans="1:14" ht="12">
      <c r="A338" s="1">
        <v>337</v>
      </c>
      <c r="B338" s="1">
        <v>12</v>
      </c>
      <c r="C338" s="1">
        <v>26100</v>
      </c>
      <c r="M338" s="11">
        <f t="shared" si="10"/>
        <v>-1.4915611814345997</v>
      </c>
      <c r="N338" s="11">
        <f t="shared" si="11"/>
        <v>2.224754757962579</v>
      </c>
    </row>
    <row r="339" spans="1:14" ht="12">
      <c r="A339" s="1">
        <v>338</v>
      </c>
      <c r="B339" s="1">
        <v>8</v>
      </c>
      <c r="C339" s="1">
        <v>15900</v>
      </c>
      <c r="M339" s="11">
        <f t="shared" si="10"/>
        <v>-5.4915611814346</v>
      </c>
      <c r="N339" s="11">
        <f t="shared" si="11"/>
        <v>30.157244209439376</v>
      </c>
    </row>
    <row r="340" spans="1:14" ht="12">
      <c r="A340" s="1">
        <v>339</v>
      </c>
      <c r="B340" s="1">
        <v>8</v>
      </c>
      <c r="C340" s="1">
        <v>23700</v>
      </c>
      <c r="M340" s="11">
        <f t="shared" si="10"/>
        <v>-5.4915611814346</v>
      </c>
      <c r="N340" s="11">
        <f t="shared" si="11"/>
        <v>30.157244209439376</v>
      </c>
    </row>
    <row r="341" spans="1:14" ht="12">
      <c r="A341" s="1">
        <v>340</v>
      </c>
      <c r="B341" s="1">
        <v>8</v>
      </c>
      <c r="C341" s="1">
        <v>21750</v>
      </c>
      <c r="M341" s="11">
        <f t="shared" si="10"/>
        <v>-5.4915611814346</v>
      </c>
      <c r="N341" s="11">
        <f t="shared" si="11"/>
        <v>30.157244209439376</v>
      </c>
    </row>
    <row r="342" spans="1:14" ht="12">
      <c r="A342" s="1">
        <v>341</v>
      </c>
      <c r="B342" s="1">
        <v>12</v>
      </c>
      <c r="C342" s="1">
        <v>59400</v>
      </c>
      <c r="M342" s="11">
        <f t="shared" si="10"/>
        <v>-1.4915611814345997</v>
      </c>
      <c r="N342" s="11">
        <f t="shared" si="11"/>
        <v>2.224754757962579</v>
      </c>
    </row>
    <row r="343" spans="1:14" ht="12">
      <c r="A343" s="1">
        <v>342</v>
      </c>
      <c r="B343" s="1">
        <v>12</v>
      </c>
      <c r="C343" s="1">
        <v>24450</v>
      </c>
      <c r="M343" s="11">
        <f t="shared" si="10"/>
        <v>-1.4915611814345997</v>
      </c>
      <c r="N343" s="11">
        <f t="shared" si="11"/>
        <v>2.224754757962579</v>
      </c>
    </row>
    <row r="344" spans="1:14" ht="12">
      <c r="A344" s="1">
        <v>343</v>
      </c>
      <c r="B344" s="1">
        <v>16</v>
      </c>
      <c r="C344" s="1">
        <v>103500</v>
      </c>
      <c r="M344" s="11">
        <f t="shared" si="10"/>
        <v>2.5084388185654003</v>
      </c>
      <c r="N344" s="11">
        <f t="shared" si="11"/>
        <v>6.292265306485781</v>
      </c>
    </row>
    <row r="345" spans="1:14" ht="12">
      <c r="A345" s="1">
        <v>344</v>
      </c>
      <c r="B345" s="1">
        <v>12</v>
      </c>
      <c r="C345" s="1">
        <v>35700</v>
      </c>
      <c r="M345" s="11">
        <f t="shared" si="10"/>
        <v>-1.4915611814345997</v>
      </c>
      <c r="N345" s="11">
        <f t="shared" si="11"/>
        <v>2.224754757962579</v>
      </c>
    </row>
    <row r="346" spans="1:14" ht="12">
      <c r="A346" s="1">
        <v>345</v>
      </c>
      <c r="B346" s="1">
        <v>12</v>
      </c>
      <c r="C346" s="1">
        <v>22200</v>
      </c>
      <c r="M346" s="11">
        <f t="shared" si="10"/>
        <v>-1.4915611814345997</v>
      </c>
      <c r="N346" s="11">
        <f t="shared" si="11"/>
        <v>2.224754757962579</v>
      </c>
    </row>
    <row r="347" spans="1:14" ht="12">
      <c r="A347" s="1">
        <v>346</v>
      </c>
      <c r="B347" s="1">
        <v>15</v>
      </c>
      <c r="C347" s="1">
        <v>22950</v>
      </c>
      <c r="M347" s="11">
        <f t="shared" si="10"/>
        <v>1.5084388185654003</v>
      </c>
      <c r="N347" s="11">
        <f t="shared" si="11"/>
        <v>2.2753876693549806</v>
      </c>
    </row>
    <row r="348" spans="1:14" ht="12">
      <c r="A348" s="1">
        <v>347</v>
      </c>
      <c r="B348" s="1">
        <v>12</v>
      </c>
      <c r="C348" s="1">
        <v>23100</v>
      </c>
      <c r="M348" s="11">
        <f t="shared" si="10"/>
        <v>-1.4915611814345997</v>
      </c>
      <c r="N348" s="11">
        <f t="shared" si="11"/>
        <v>2.224754757962579</v>
      </c>
    </row>
    <row r="349" spans="1:14" ht="12">
      <c r="A349" s="1">
        <v>348</v>
      </c>
      <c r="B349" s="1">
        <v>16</v>
      </c>
      <c r="C349" s="1">
        <v>56750</v>
      </c>
      <c r="M349" s="11">
        <f t="shared" si="10"/>
        <v>2.5084388185654003</v>
      </c>
      <c r="N349" s="11">
        <f t="shared" si="11"/>
        <v>6.292265306485781</v>
      </c>
    </row>
    <row r="350" spans="1:14" ht="12">
      <c r="A350" s="1">
        <v>349</v>
      </c>
      <c r="B350" s="1">
        <v>17</v>
      </c>
      <c r="C350" s="1">
        <v>29100</v>
      </c>
      <c r="M350" s="11">
        <f t="shared" si="10"/>
        <v>3.5084388185654003</v>
      </c>
      <c r="N350" s="11">
        <f t="shared" si="11"/>
        <v>12.309142943616582</v>
      </c>
    </row>
    <row r="351" spans="1:14" ht="12">
      <c r="A351" s="1">
        <v>350</v>
      </c>
      <c r="B351" s="1">
        <v>12</v>
      </c>
      <c r="C351" s="1">
        <v>37650</v>
      </c>
      <c r="M351" s="11">
        <f t="shared" si="10"/>
        <v>-1.4915611814345997</v>
      </c>
      <c r="N351" s="11">
        <f t="shared" si="11"/>
        <v>2.224754757962579</v>
      </c>
    </row>
    <row r="352" spans="1:14" ht="12">
      <c r="A352" s="1">
        <v>351</v>
      </c>
      <c r="B352" s="1">
        <v>12</v>
      </c>
      <c r="C352" s="1">
        <v>27900</v>
      </c>
      <c r="M352" s="11">
        <f t="shared" si="10"/>
        <v>-1.4915611814345997</v>
      </c>
      <c r="N352" s="11">
        <f t="shared" si="11"/>
        <v>2.224754757962579</v>
      </c>
    </row>
    <row r="353" spans="1:14" ht="12">
      <c r="A353" s="1">
        <v>352</v>
      </c>
      <c r="B353" s="1">
        <v>8</v>
      </c>
      <c r="C353" s="1">
        <v>21150</v>
      </c>
      <c r="M353" s="11">
        <f t="shared" si="10"/>
        <v>-5.4915611814346</v>
      </c>
      <c r="N353" s="11">
        <f t="shared" si="11"/>
        <v>30.157244209439376</v>
      </c>
    </row>
    <row r="354" spans="1:14" ht="12">
      <c r="A354" s="1">
        <v>353</v>
      </c>
      <c r="B354" s="1">
        <v>12</v>
      </c>
      <c r="C354" s="1">
        <v>31200</v>
      </c>
      <c r="M354" s="11">
        <f t="shared" si="10"/>
        <v>-1.4915611814345997</v>
      </c>
      <c r="N354" s="11">
        <f t="shared" si="11"/>
        <v>2.224754757962579</v>
      </c>
    </row>
    <row r="355" spans="1:14" ht="12">
      <c r="A355" s="1">
        <v>354</v>
      </c>
      <c r="B355" s="1">
        <v>12</v>
      </c>
      <c r="C355" s="1">
        <v>20550</v>
      </c>
      <c r="M355" s="11">
        <f t="shared" si="10"/>
        <v>-1.4915611814345997</v>
      </c>
      <c r="N355" s="11">
        <f t="shared" si="11"/>
        <v>2.224754757962579</v>
      </c>
    </row>
    <row r="356" spans="1:14" ht="12">
      <c r="A356" s="1">
        <v>355</v>
      </c>
      <c r="B356" s="1">
        <v>15</v>
      </c>
      <c r="C356" s="1">
        <v>25950</v>
      </c>
      <c r="M356" s="11">
        <f t="shared" si="10"/>
        <v>1.5084388185654003</v>
      </c>
      <c r="N356" s="11">
        <f t="shared" si="11"/>
        <v>2.2753876693549806</v>
      </c>
    </row>
    <row r="357" spans="1:14" ht="12">
      <c r="A357" s="1">
        <v>356</v>
      </c>
      <c r="B357" s="1">
        <v>15</v>
      </c>
      <c r="C357" s="1">
        <v>28350</v>
      </c>
      <c r="M357" s="11">
        <f t="shared" si="10"/>
        <v>1.5084388185654003</v>
      </c>
      <c r="N357" s="11">
        <f t="shared" si="11"/>
        <v>2.2753876693549806</v>
      </c>
    </row>
    <row r="358" spans="1:14" ht="12">
      <c r="A358" s="1">
        <v>357</v>
      </c>
      <c r="B358" s="1">
        <v>8</v>
      </c>
      <c r="C358" s="1">
        <v>17700</v>
      </c>
      <c r="M358" s="11">
        <f t="shared" si="10"/>
        <v>-5.4915611814346</v>
      </c>
      <c r="N358" s="11">
        <f t="shared" si="11"/>
        <v>30.157244209439376</v>
      </c>
    </row>
    <row r="359" spans="1:14" ht="12">
      <c r="A359" s="1">
        <v>358</v>
      </c>
      <c r="B359" s="1">
        <v>15</v>
      </c>
      <c r="C359" s="1">
        <v>23550</v>
      </c>
      <c r="M359" s="11">
        <f t="shared" si="10"/>
        <v>1.5084388185654003</v>
      </c>
      <c r="N359" s="11">
        <f t="shared" si="11"/>
        <v>2.2753876693549806</v>
      </c>
    </row>
    <row r="360" spans="1:14" ht="12">
      <c r="A360" s="1">
        <v>359</v>
      </c>
      <c r="B360" s="1">
        <v>12</v>
      </c>
      <c r="C360" s="1">
        <v>19950</v>
      </c>
      <c r="M360" s="11">
        <f t="shared" si="10"/>
        <v>-1.4915611814345997</v>
      </c>
      <c r="N360" s="11">
        <f t="shared" si="11"/>
        <v>2.224754757962579</v>
      </c>
    </row>
    <row r="361" spans="1:14" ht="12">
      <c r="A361" s="1">
        <v>360</v>
      </c>
      <c r="B361" s="1">
        <v>12</v>
      </c>
      <c r="C361" s="1">
        <v>29400</v>
      </c>
      <c r="M361" s="11">
        <f t="shared" si="10"/>
        <v>-1.4915611814345997</v>
      </c>
      <c r="N361" s="11">
        <f t="shared" si="11"/>
        <v>2.224754757962579</v>
      </c>
    </row>
    <row r="362" spans="1:14" ht="12">
      <c r="A362" s="1">
        <v>361</v>
      </c>
      <c r="B362" s="1">
        <v>12</v>
      </c>
      <c r="C362" s="1">
        <v>28800</v>
      </c>
      <c r="M362" s="11">
        <f t="shared" si="10"/>
        <v>-1.4915611814345997</v>
      </c>
      <c r="N362" s="11">
        <f t="shared" si="11"/>
        <v>2.224754757962579</v>
      </c>
    </row>
    <row r="363" spans="1:14" ht="12">
      <c r="A363" s="1">
        <v>362</v>
      </c>
      <c r="B363" s="1">
        <v>8</v>
      </c>
      <c r="C363" s="1">
        <v>16950</v>
      </c>
      <c r="M363" s="11">
        <f t="shared" si="10"/>
        <v>-5.4915611814346</v>
      </c>
      <c r="N363" s="11">
        <f t="shared" si="11"/>
        <v>30.157244209439376</v>
      </c>
    </row>
    <row r="364" spans="1:14" ht="12">
      <c r="A364" s="1">
        <v>363</v>
      </c>
      <c r="B364" s="1">
        <v>16</v>
      </c>
      <c r="C364" s="1">
        <v>35700</v>
      </c>
      <c r="M364" s="11">
        <f t="shared" si="10"/>
        <v>2.5084388185654003</v>
      </c>
      <c r="N364" s="11">
        <f t="shared" si="11"/>
        <v>6.292265306485781</v>
      </c>
    </row>
    <row r="365" spans="1:14" ht="12">
      <c r="A365" s="1">
        <v>364</v>
      </c>
      <c r="B365" s="1">
        <v>12</v>
      </c>
      <c r="C365" s="1">
        <v>17400</v>
      </c>
      <c r="M365" s="11">
        <f t="shared" si="10"/>
        <v>-1.4915611814345997</v>
      </c>
      <c r="N365" s="11">
        <f t="shared" si="11"/>
        <v>2.224754757962579</v>
      </c>
    </row>
    <row r="366" spans="1:14" ht="12">
      <c r="A366" s="1">
        <v>365</v>
      </c>
      <c r="B366" s="1">
        <v>8</v>
      </c>
      <c r="C366" s="1">
        <v>21450</v>
      </c>
      <c r="M366" s="11">
        <f t="shared" si="10"/>
        <v>-5.4915611814346</v>
      </c>
      <c r="N366" s="11">
        <f t="shared" si="11"/>
        <v>30.157244209439376</v>
      </c>
    </row>
    <row r="367" spans="1:14" ht="12">
      <c r="A367" s="1">
        <v>366</v>
      </c>
      <c r="B367" s="1">
        <v>12</v>
      </c>
      <c r="C367" s="1">
        <v>24750</v>
      </c>
      <c r="M367" s="11">
        <f t="shared" si="10"/>
        <v>-1.4915611814345997</v>
      </c>
      <c r="N367" s="11">
        <f t="shared" si="11"/>
        <v>2.224754757962579</v>
      </c>
    </row>
    <row r="368" spans="1:14" ht="12">
      <c r="A368" s="1">
        <v>367</v>
      </c>
      <c r="B368" s="1">
        <v>12</v>
      </c>
      <c r="C368" s="1">
        <v>16950</v>
      </c>
      <c r="M368" s="11">
        <f t="shared" si="10"/>
        <v>-1.4915611814345997</v>
      </c>
      <c r="N368" s="11">
        <f t="shared" si="11"/>
        <v>2.224754757962579</v>
      </c>
    </row>
    <row r="369" spans="1:14" ht="12">
      <c r="A369" s="1">
        <v>368</v>
      </c>
      <c r="B369" s="1">
        <v>12</v>
      </c>
      <c r="C369" s="1">
        <v>26100</v>
      </c>
      <c r="M369" s="11">
        <f t="shared" si="10"/>
        <v>-1.4915611814345997</v>
      </c>
      <c r="N369" s="11">
        <f t="shared" si="11"/>
        <v>2.224754757962579</v>
      </c>
    </row>
    <row r="370" spans="1:14" ht="12">
      <c r="A370" s="1">
        <v>369</v>
      </c>
      <c r="B370" s="1">
        <v>14</v>
      </c>
      <c r="C370" s="1">
        <v>28050</v>
      </c>
      <c r="M370" s="11">
        <f t="shared" si="10"/>
        <v>0.5084388185654003</v>
      </c>
      <c r="N370" s="11">
        <f t="shared" si="11"/>
        <v>0.25851003222418006</v>
      </c>
    </row>
    <row r="371" spans="1:14" ht="12">
      <c r="A371" s="1">
        <v>370</v>
      </c>
      <c r="B371" s="1">
        <v>16</v>
      </c>
      <c r="C371" s="1">
        <v>36600</v>
      </c>
      <c r="M371" s="11">
        <f t="shared" si="10"/>
        <v>2.5084388185654003</v>
      </c>
      <c r="N371" s="11">
        <f t="shared" si="11"/>
        <v>6.292265306485781</v>
      </c>
    </row>
    <row r="372" spans="1:14" ht="12">
      <c r="A372" s="1">
        <v>371</v>
      </c>
      <c r="B372" s="1">
        <v>16</v>
      </c>
      <c r="C372" s="1">
        <v>58125</v>
      </c>
      <c r="M372" s="11">
        <f t="shared" si="10"/>
        <v>2.5084388185654003</v>
      </c>
      <c r="N372" s="11">
        <f t="shared" si="11"/>
        <v>6.292265306485781</v>
      </c>
    </row>
    <row r="373" spans="1:14" ht="12">
      <c r="A373" s="1">
        <v>372</v>
      </c>
      <c r="B373" s="1">
        <v>15</v>
      </c>
      <c r="C373" s="1">
        <v>21300</v>
      </c>
      <c r="M373" s="11">
        <f t="shared" si="10"/>
        <v>1.5084388185654003</v>
      </c>
      <c r="N373" s="11">
        <f t="shared" si="11"/>
        <v>2.2753876693549806</v>
      </c>
    </row>
    <row r="374" spans="1:14" ht="12">
      <c r="A374" s="1">
        <v>373</v>
      </c>
      <c r="B374" s="1">
        <v>12</v>
      </c>
      <c r="C374" s="1">
        <v>22500</v>
      </c>
      <c r="M374" s="11">
        <f t="shared" si="10"/>
        <v>-1.4915611814345997</v>
      </c>
      <c r="N374" s="11">
        <f t="shared" si="11"/>
        <v>2.224754757962579</v>
      </c>
    </row>
    <row r="375" spans="1:14" ht="12">
      <c r="A375" s="1">
        <v>374</v>
      </c>
      <c r="B375" s="1">
        <v>15</v>
      </c>
      <c r="C375" s="1">
        <v>29400</v>
      </c>
      <c r="M375" s="11">
        <f t="shared" si="10"/>
        <v>1.5084388185654003</v>
      </c>
      <c r="N375" s="11">
        <f t="shared" si="11"/>
        <v>2.2753876693549806</v>
      </c>
    </row>
    <row r="376" spans="1:14" ht="12">
      <c r="A376" s="1">
        <v>375</v>
      </c>
      <c r="B376" s="1">
        <v>12</v>
      </c>
      <c r="C376" s="1">
        <v>27450</v>
      </c>
      <c r="M376" s="11">
        <f t="shared" si="10"/>
        <v>-1.4915611814345997</v>
      </c>
      <c r="N376" s="11">
        <f t="shared" si="11"/>
        <v>2.224754757962579</v>
      </c>
    </row>
    <row r="377" spans="1:14" ht="12">
      <c r="A377" s="1">
        <v>376</v>
      </c>
      <c r="B377" s="1">
        <v>15</v>
      </c>
      <c r="C377" s="1">
        <v>29850</v>
      </c>
      <c r="M377" s="11">
        <f t="shared" si="10"/>
        <v>1.5084388185654003</v>
      </c>
      <c r="N377" s="11">
        <f t="shared" si="11"/>
        <v>2.2753876693549806</v>
      </c>
    </row>
    <row r="378" spans="1:14" ht="12">
      <c r="A378" s="1">
        <v>377</v>
      </c>
      <c r="B378" s="1">
        <v>15</v>
      </c>
      <c r="C378" s="1">
        <v>25350</v>
      </c>
      <c r="M378" s="11">
        <f t="shared" si="10"/>
        <v>1.5084388185654003</v>
      </c>
      <c r="N378" s="11">
        <f t="shared" si="11"/>
        <v>2.2753876693549806</v>
      </c>
    </row>
    <row r="379" spans="1:14" ht="12">
      <c r="A379" s="1">
        <v>378</v>
      </c>
      <c r="B379" s="1">
        <v>8</v>
      </c>
      <c r="C379" s="1">
        <v>15750</v>
      </c>
      <c r="M379" s="11">
        <f t="shared" si="10"/>
        <v>-5.4915611814346</v>
      </c>
      <c r="N379" s="11">
        <f t="shared" si="11"/>
        <v>30.157244209439376</v>
      </c>
    </row>
    <row r="380" spans="1:14" ht="12">
      <c r="A380" s="1">
        <v>379</v>
      </c>
      <c r="B380" s="1">
        <v>8</v>
      </c>
      <c r="C380" s="1">
        <v>19650</v>
      </c>
      <c r="M380" s="11">
        <f t="shared" si="10"/>
        <v>-5.4915611814346</v>
      </c>
      <c r="N380" s="11">
        <f t="shared" si="11"/>
        <v>30.157244209439376</v>
      </c>
    </row>
    <row r="381" spans="1:14" ht="12">
      <c r="A381" s="1">
        <v>380</v>
      </c>
      <c r="B381" s="1">
        <v>12</v>
      </c>
      <c r="C381" s="1">
        <v>21000</v>
      </c>
      <c r="M381" s="11">
        <f t="shared" si="10"/>
        <v>-1.4915611814345997</v>
      </c>
      <c r="N381" s="11">
        <f t="shared" si="11"/>
        <v>2.224754757962579</v>
      </c>
    </row>
    <row r="382" spans="1:14" ht="12">
      <c r="A382" s="1">
        <v>381</v>
      </c>
      <c r="B382" s="1">
        <v>17</v>
      </c>
      <c r="C382" s="1">
        <v>27000</v>
      </c>
      <c r="M382" s="11">
        <f t="shared" si="10"/>
        <v>3.5084388185654003</v>
      </c>
      <c r="N382" s="11">
        <f t="shared" si="11"/>
        <v>12.309142943616582</v>
      </c>
    </row>
    <row r="383" spans="1:14" ht="12">
      <c r="A383" s="1">
        <v>382</v>
      </c>
      <c r="B383" s="1">
        <v>12</v>
      </c>
      <c r="C383" s="1">
        <v>24000</v>
      </c>
      <c r="M383" s="11">
        <f t="shared" si="10"/>
        <v>-1.4915611814345997</v>
      </c>
      <c r="N383" s="11">
        <f t="shared" si="11"/>
        <v>2.224754757962579</v>
      </c>
    </row>
    <row r="384" spans="1:14" ht="12">
      <c r="A384" s="1">
        <v>383</v>
      </c>
      <c r="B384" s="1">
        <v>17</v>
      </c>
      <c r="C384" s="1">
        <v>78500</v>
      </c>
      <c r="M384" s="11">
        <f t="shared" si="10"/>
        <v>3.5084388185654003</v>
      </c>
      <c r="N384" s="11">
        <f t="shared" si="11"/>
        <v>12.309142943616582</v>
      </c>
    </row>
    <row r="385" spans="1:14" ht="12">
      <c r="A385" s="1">
        <v>384</v>
      </c>
      <c r="B385" s="1">
        <v>12</v>
      </c>
      <c r="C385" s="1">
        <v>20850</v>
      </c>
      <c r="M385" s="11">
        <f t="shared" si="10"/>
        <v>-1.4915611814345997</v>
      </c>
      <c r="N385" s="11">
        <f t="shared" si="11"/>
        <v>2.224754757962579</v>
      </c>
    </row>
    <row r="386" spans="1:14" ht="12">
      <c r="A386" s="1">
        <v>385</v>
      </c>
      <c r="B386" s="1">
        <v>12</v>
      </c>
      <c r="C386" s="1">
        <v>30000</v>
      </c>
      <c r="M386" s="11">
        <f aca="true" t="shared" si="12" ref="M386:M449">B386-$L$2</f>
        <v>-1.4915611814345997</v>
      </c>
      <c r="N386" s="11">
        <f t="shared" si="11"/>
        <v>2.224754757962579</v>
      </c>
    </row>
    <row r="387" spans="1:14" ht="12">
      <c r="A387" s="1">
        <v>386</v>
      </c>
      <c r="B387" s="1">
        <v>8</v>
      </c>
      <c r="C387" s="1">
        <v>28500</v>
      </c>
      <c r="M387" s="11">
        <f t="shared" si="12"/>
        <v>-5.4915611814346</v>
      </c>
      <c r="N387" s="11">
        <f aca="true" t="shared" si="13" ref="N387:N450">M387^2</f>
        <v>30.157244209439376</v>
      </c>
    </row>
    <row r="388" spans="1:14" ht="12">
      <c r="A388" s="1">
        <v>387</v>
      </c>
      <c r="B388" s="1">
        <v>19</v>
      </c>
      <c r="C388" s="1">
        <v>65000</v>
      </c>
      <c r="M388" s="11">
        <f t="shared" si="12"/>
        <v>5.5084388185654</v>
      </c>
      <c r="N388" s="11">
        <f t="shared" si="13"/>
        <v>30.342898217878183</v>
      </c>
    </row>
    <row r="389" spans="1:14" ht="12">
      <c r="A389" s="1">
        <v>388</v>
      </c>
      <c r="B389" s="1">
        <v>14</v>
      </c>
      <c r="C389" s="1">
        <v>30150</v>
      </c>
      <c r="M389" s="11">
        <f t="shared" si="12"/>
        <v>0.5084388185654003</v>
      </c>
      <c r="N389" s="11">
        <f t="shared" si="13"/>
        <v>0.25851003222418006</v>
      </c>
    </row>
    <row r="390" spans="1:14" ht="12">
      <c r="A390" s="1">
        <v>389</v>
      </c>
      <c r="B390" s="1">
        <v>19</v>
      </c>
      <c r="C390" s="1">
        <v>66875</v>
      </c>
      <c r="M390" s="11">
        <f t="shared" si="12"/>
        <v>5.5084388185654</v>
      </c>
      <c r="N390" s="11">
        <f t="shared" si="13"/>
        <v>30.342898217878183</v>
      </c>
    </row>
    <row r="391" spans="1:14" ht="12">
      <c r="A391" s="1">
        <v>390</v>
      </c>
      <c r="B391" s="1">
        <v>15</v>
      </c>
      <c r="C391" s="1">
        <v>24150</v>
      </c>
      <c r="M391" s="11">
        <f t="shared" si="12"/>
        <v>1.5084388185654003</v>
      </c>
      <c r="N391" s="11">
        <f t="shared" si="13"/>
        <v>2.2753876693549806</v>
      </c>
    </row>
    <row r="392" spans="1:14" ht="12">
      <c r="A392" s="1">
        <v>391</v>
      </c>
      <c r="B392" s="1">
        <v>12</v>
      </c>
      <c r="C392" s="1">
        <v>24450</v>
      </c>
      <c r="M392" s="11">
        <f t="shared" si="12"/>
        <v>-1.4915611814345997</v>
      </c>
      <c r="N392" s="11">
        <f t="shared" si="13"/>
        <v>2.224754757962579</v>
      </c>
    </row>
    <row r="393" spans="1:14" ht="12">
      <c r="A393" s="1">
        <v>392</v>
      </c>
      <c r="B393" s="1">
        <v>12</v>
      </c>
      <c r="C393" s="1">
        <v>21600</v>
      </c>
      <c r="M393" s="11">
        <f t="shared" si="12"/>
        <v>-1.4915611814345997</v>
      </c>
      <c r="N393" s="11">
        <f t="shared" si="13"/>
        <v>2.224754757962579</v>
      </c>
    </row>
    <row r="394" spans="1:14" ht="12">
      <c r="A394" s="1">
        <v>393</v>
      </c>
      <c r="B394" s="1">
        <v>12</v>
      </c>
      <c r="C394" s="1">
        <v>27900</v>
      </c>
      <c r="M394" s="11">
        <f t="shared" si="12"/>
        <v>-1.4915611814345997</v>
      </c>
      <c r="N394" s="11">
        <f t="shared" si="13"/>
        <v>2.224754757962579</v>
      </c>
    </row>
    <row r="395" spans="1:14" ht="12">
      <c r="A395" s="1">
        <v>394</v>
      </c>
      <c r="B395" s="1">
        <v>8</v>
      </c>
      <c r="C395" s="1">
        <v>29100</v>
      </c>
      <c r="M395" s="11">
        <f t="shared" si="12"/>
        <v>-5.4915611814346</v>
      </c>
      <c r="N395" s="11">
        <f t="shared" si="13"/>
        <v>30.157244209439376</v>
      </c>
    </row>
    <row r="396" spans="1:14" ht="12">
      <c r="A396" s="1">
        <v>395</v>
      </c>
      <c r="B396" s="1">
        <v>12</v>
      </c>
      <c r="C396" s="1">
        <v>22650</v>
      </c>
      <c r="M396" s="11">
        <f t="shared" si="12"/>
        <v>-1.4915611814345997</v>
      </c>
      <c r="N396" s="11">
        <f t="shared" si="13"/>
        <v>2.224754757962579</v>
      </c>
    </row>
    <row r="397" spans="1:14" ht="12">
      <c r="A397" s="1">
        <v>396</v>
      </c>
      <c r="B397" s="1">
        <v>12</v>
      </c>
      <c r="C397" s="1">
        <v>20850</v>
      </c>
      <c r="M397" s="11">
        <f t="shared" si="12"/>
        <v>-1.4915611814345997</v>
      </c>
      <c r="N397" s="11">
        <f t="shared" si="13"/>
        <v>2.224754757962579</v>
      </c>
    </row>
    <row r="398" spans="1:14" ht="12">
      <c r="A398" s="1">
        <v>397</v>
      </c>
      <c r="B398" s="1">
        <v>12</v>
      </c>
      <c r="C398" s="1">
        <v>22950</v>
      </c>
      <c r="M398" s="11">
        <f t="shared" si="12"/>
        <v>-1.4915611814345997</v>
      </c>
      <c r="N398" s="11">
        <f t="shared" si="13"/>
        <v>2.224754757962579</v>
      </c>
    </row>
    <row r="399" spans="1:14" ht="12">
      <c r="A399" s="1">
        <v>398</v>
      </c>
      <c r="B399" s="1">
        <v>12</v>
      </c>
      <c r="C399" s="1">
        <v>30600</v>
      </c>
      <c r="M399" s="11">
        <f t="shared" si="12"/>
        <v>-1.4915611814345997</v>
      </c>
      <c r="N399" s="11">
        <f t="shared" si="13"/>
        <v>2.224754757962579</v>
      </c>
    </row>
    <row r="400" spans="1:14" ht="12">
      <c r="A400" s="1">
        <v>399</v>
      </c>
      <c r="B400" s="1">
        <v>12</v>
      </c>
      <c r="C400" s="1">
        <v>20400</v>
      </c>
      <c r="M400" s="11">
        <f t="shared" si="12"/>
        <v>-1.4915611814345997</v>
      </c>
      <c r="N400" s="11">
        <f t="shared" si="13"/>
        <v>2.224754757962579</v>
      </c>
    </row>
    <row r="401" spans="1:14" ht="12">
      <c r="A401" s="1">
        <v>400</v>
      </c>
      <c r="B401" s="1">
        <v>12</v>
      </c>
      <c r="C401" s="1">
        <v>23850</v>
      </c>
      <c r="M401" s="11">
        <f t="shared" si="12"/>
        <v>-1.4915611814345997</v>
      </c>
      <c r="N401" s="11">
        <f t="shared" si="13"/>
        <v>2.224754757962579</v>
      </c>
    </row>
    <row r="402" spans="1:14" ht="12">
      <c r="A402" s="1">
        <v>401</v>
      </c>
      <c r="B402" s="1">
        <v>12</v>
      </c>
      <c r="C402" s="1">
        <v>22800</v>
      </c>
      <c r="M402" s="11">
        <f t="shared" si="12"/>
        <v>-1.4915611814345997</v>
      </c>
      <c r="N402" s="11">
        <f t="shared" si="13"/>
        <v>2.224754757962579</v>
      </c>
    </row>
    <row r="403" spans="1:14" ht="12">
      <c r="A403" s="1">
        <v>402</v>
      </c>
      <c r="B403" s="1">
        <v>12</v>
      </c>
      <c r="C403" s="1">
        <v>20700</v>
      </c>
      <c r="M403" s="11">
        <f t="shared" si="12"/>
        <v>-1.4915611814345997</v>
      </c>
      <c r="N403" s="11">
        <f t="shared" si="13"/>
        <v>2.224754757962579</v>
      </c>
    </row>
    <row r="404" spans="1:14" ht="12">
      <c r="A404" s="1">
        <v>403</v>
      </c>
      <c r="B404" s="1">
        <v>12</v>
      </c>
      <c r="C404" s="1">
        <v>21300</v>
      </c>
      <c r="M404" s="11">
        <f t="shared" si="12"/>
        <v>-1.4915611814345997</v>
      </c>
      <c r="N404" s="11">
        <f t="shared" si="13"/>
        <v>2.224754757962579</v>
      </c>
    </row>
    <row r="405" spans="1:14" ht="12">
      <c r="A405" s="1">
        <v>404</v>
      </c>
      <c r="B405" s="1">
        <v>12</v>
      </c>
      <c r="C405" s="1">
        <v>24300</v>
      </c>
      <c r="M405" s="11">
        <f t="shared" si="12"/>
        <v>-1.4915611814345997</v>
      </c>
      <c r="N405" s="11">
        <f t="shared" si="13"/>
        <v>2.224754757962579</v>
      </c>
    </row>
    <row r="406" spans="1:14" ht="12">
      <c r="A406" s="1">
        <v>405</v>
      </c>
      <c r="B406" s="1">
        <v>12</v>
      </c>
      <c r="C406" s="1">
        <v>19650</v>
      </c>
      <c r="M406" s="11">
        <f t="shared" si="12"/>
        <v>-1.4915611814345997</v>
      </c>
      <c r="N406" s="11">
        <f t="shared" si="13"/>
        <v>2.224754757962579</v>
      </c>
    </row>
    <row r="407" spans="1:14" ht="12">
      <c r="A407" s="1">
        <v>406</v>
      </c>
      <c r="B407" s="1">
        <v>17</v>
      </c>
      <c r="C407" s="1">
        <v>60000</v>
      </c>
      <c r="M407" s="11">
        <f t="shared" si="12"/>
        <v>3.5084388185654003</v>
      </c>
      <c r="N407" s="11">
        <f t="shared" si="13"/>
        <v>12.309142943616582</v>
      </c>
    </row>
    <row r="408" spans="1:14" ht="12">
      <c r="A408" s="1">
        <v>407</v>
      </c>
      <c r="B408" s="1">
        <v>15</v>
      </c>
      <c r="C408" s="1">
        <v>30300</v>
      </c>
      <c r="M408" s="11">
        <f t="shared" si="12"/>
        <v>1.5084388185654003</v>
      </c>
      <c r="N408" s="11">
        <f t="shared" si="13"/>
        <v>2.2753876693549806</v>
      </c>
    </row>
    <row r="409" spans="1:14" ht="12">
      <c r="A409" s="1">
        <v>408</v>
      </c>
      <c r="B409" s="1">
        <v>19</v>
      </c>
      <c r="C409" s="1">
        <v>61250</v>
      </c>
      <c r="M409" s="11">
        <f t="shared" si="12"/>
        <v>5.5084388185654</v>
      </c>
      <c r="N409" s="11">
        <f t="shared" si="13"/>
        <v>30.342898217878183</v>
      </c>
    </row>
    <row r="410" spans="1:14" ht="12">
      <c r="A410" s="1">
        <v>409</v>
      </c>
      <c r="B410" s="1">
        <v>19</v>
      </c>
      <c r="C410" s="1">
        <v>36000</v>
      </c>
      <c r="M410" s="11">
        <f t="shared" si="12"/>
        <v>5.5084388185654</v>
      </c>
      <c r="N410" s="11">
        <f t="shared" si="13"/>
        <v>30.342898217878183</v>
      </c>
    </row>
    <row r="411" spans="1:14" ht="12">
      <c r="A411" s="1">
        <v>410</v>
      </c>
      <c r="B411" s="1">
        <v>8</v>
      </c>
      <c r="C411" s="1">
        <v>25200</v>
      </c>
      <c r="M411" s="11">
        <f t="shared" si="12"/>
        <v>-5.4915611814346</v>
      </c>
      <c r="N411" s="11">
        <f t="shared" si="13"/>
        <v>30.157244209439376</v>
      </c>
    </row>
    <row r="412" spans="1:14" ht="12">
      <c r="A412" s="1">
        <v>411</v>
      </c>
      <c r="B412" s="1">
        <v>12</v>
      </c>
      <c r="C412" s="1">
        <v>16200</v>
      </c>
      <c r="M412" s="11">
        <f t="shared" si="12"/>
        <v>-1.4915611814345997</v>
      </c>
      <c r="N412" s="11">
        <f t="shared" si="13"/>
        <v>2.224754757962579</v>
      </c>
    </row>
    <row r="413" spans="1:14" ht="12">
      <c r="A413" s="1">
        <v>412</v>
      </c>
      <c r="B413" s="1">
        <v>12</v>
      </c>
      <c r="C413" s="1">
        <v>22800</v>
      </c>
      <c r="M413" s="11">
        <f t="shared" si="12"/>
        <v>-1.4915611814345997</v>
      </c>
      <c r="N413" s="11">
        <f t="shared" si="13"/>
        <v>2.224754757962579</v>
      </c>
    </row>
    <row r="414" spans="1:14" ht="12">
      <c r="A414" s="1">
        <v>413</v>
      </c>
      <c r="B414" s="1">
        <v>16</v>
      </c>
      <c r="C414" s="1">
        <v>43500</v>
      </c>
      <c r="M414" s="11">
        <f t="shared" si="12"/>
        <v>2.5084388185654003</v>
      </c>
      <c r="N414" s="11">
        <f t="shared" si="13"/>
        <v>6.292265306485781</v>
      </c>
    </row>
    <row r="415" spans="1:14" ht="12">
      <c r="A415" s="1">
        <v>414</v>
      </c>
      <c r="B415" s="1">
        <v>8</v>
      </c>
      <c r="C415" s="1">
        <v>30300</v>
      </c>
      <c r="M415" s="11">
        <f t="shared" si="12"/>
        <v>-5.4915611814346</v>
      </c>
      <c r="N415" s="11">
        <f t="shared" si="13"/>
        <v>30.157244209439376</v>
      </c>
    </row>
    <row r="416" spans="1:14" ht="12">
      <c r="A416" s="1">
        <v>415</v>
      </c>
      <c r="B416" s="1">
        <v>15</v>
      </c>
      <c r="C416" s="1">
        <v>31950</v>
      </c>
      <c r="M416" s="11">
        <f t="shared" si="12"/>
        <v>1.5084388185654003</v>
      </c>
      <c r="N416" s="11">
        <f t="shared" si="13"/>
        <v>2.2753876693549806</v>
      </c>
    </row>
    <row r="417" spans="1:14" ht="12">
      <c r="A417" s="1">
        <v>416</v>
      </c>
      <c r="B417" s="1">
        <v>15</v>
      </c>
      <c r="C417" s="1">
        <v>35250</v>
      </c>
      <c r="M417" s="11">
        <f t="shared" si="12"/>
        <v>1.5084388185654003</v>
      </c>
      <c r="N417" s="11">
        <f t="shared" si="13"/>
        <v>2.2753876693549806</v>
      </c>
    </row>
    <row r="418" spans="1:14" ht="12">
      <c r="A418" s="1">
        <v>417</v>
      </c>
      <c r="B418" s="1">
        <v>15</v>
      </c>
      <c r="C418" s="1">
        <v>37800</v>
      </c>
      <c r="M418" s="11">
        <f t="shared" si="12"/>
        <v>1.5084388185654003</v>
      </c>
      <c r="N418" s="11">
        <f t="shared" si="13"/>
        <v>2.2753876693549806</v>
      </c>
    </row>
    <row r="419" spans="1:14" ht="12">
      <c r="A419" s="1">
        <v>418</v>
      </c>
      <c r="B419" s="1">
        <v>15</v>
      </c>
      <c r="C419" s="1">
        <v>31200</v>
      </c>
      <c r="M419" s="11">
        <f t="shared" si="12"/>
        <v>1.5084388185654003</v>
      </c>
      <c r="N419" s="11">
        <f t="shared" si="13"/>
        <v>2.2753876693549806</v>
      </c>
    </row>
    <row r="420" spans="1:14" ht="12">
      <c r="A420" s="1">
        <v>419</v>
      </c>
      <c r="B420" s="1">
        <v>15</v>
      </c>
      <c r="C420" s="1">
        <v>29400</v>
      </c>
      <c r="M420" s="11">
        <f t="shared" si="12"/>
        <v>1.5084388185654003</v>
      </c>
      <c r="N420" s="11">
        <f t="shared" si="13"/>
        <v>2.2753876693549806</v>
      </c>
    </row>
    <row r="421" spans="1:14" ht="12">
      <c r="A421" s="1">
        <v>420</v>
      </c>
      <c r="B421" s="1">
        <v>19</v>
      </c>
      <c r="C421" s="1">
        <v>70000</v>
      </c>
      <c r="M421" s="11">
        <f t="shared" si="12"/>
        <v>5.5084388185654</v>
      </c>
      <c r="N421" s="11">
        <f t="shared" si="13"/>
        <v>30.342898217878183</v>
      </c>
    </row>
    <row r="422" spans="1:14" ht="12">
      <c r="A422" s="1">
        <v>421</v>
      </c>
      <c r="B422" s="1">
        <v>15</v>
      </c>
      <c r="C422" s="1">
        <v>33900</v>
      </c>
      <c r="M422" s="11">
        <f t="shared" si="12"/>
        <v>1.5084388185654003</v>
      </c>
      <c r="N422" s="11">
        <f t="shared" si="13"/>
        <v>2.2753876693549806</v>
      </c>
    </row>
    <row r="423" spans="1:14" ht="12">
      <c r="A423" s="1">
        <v>422</v>
      </c>
      <c r="B423" s="1">
        <v>15</v>
      </c>
      <c r="C423" s="1">
        <v>27150</v>
      </c>
      <c r="M423" s="11">
        <f t="shared" si="12"/>
        <v>1.5084388185654003</v>
      </c>
      <c r="N423" s="11">
        <f t="shared" si="13"/>
        <v>2.2753876693549806</v>
      </c>
    </row>
    <row r="424" spans="1:14" ht="12">
      <c r="A424" s="1">
        <v>423</v>
      </c>
      <c r="B424" s="1">
        <v>12</v>
      </c>
      <c r="C424" s="1">
        <v>22200</v>
      </c>
      <c r="M424" s="11">
        <f t="shared" si="12"/>
        <v>-1.4915611814345997</v>
      </c>
      <c r="N424" s="11">
        <f t="shared" si="13"/>
        <v>2.224754757962579</v>
      </c>
    </row>
    <row r="425" spans="1:14" ht="12">
      <c r="A425" s="1">
        <v>424</v>
      </c>
      <c r="B425" s="1">
        <v>15</v>
      </c>
      <c r="C425" s="1">
        <v>31350</v>
      </c>
      <c r="M425" s="11">
        <f t="shared" si="12"/>
        <v>1.5084388185654003</v>
      </c>
      <c r="N425" s="11">
        <f t="shared" si="13"/>
        <v>2.2753876693549806</v>
      </c>
    </row>
    <row r="426" spans="1:14" ht="12">
      <c r="A426" s="1">
        <v>425</v>
      </c>
      <c r="B426" s="1">
        <v>12</v>
      </c>
      <c r="C426" s="1">
        <v>20850</v>
      </c>
      <c r="M426" s="11">
        <f t="shared" si="12"/>
        <v>-1.4915611814345997</v>
      </c>
      <c r="N426" s="11">
        <f t="shared" si="13"/>
        <v>2.224754757962579</v>
      </c>
    </row>
    <row r="427" spans="1:14" ht="12">
      <c r="A427" s="1">
        <v>426</v>
      </c>
      <c r="B427" s="1">
        <v>16</v>
      </c>
      <c r="C427" s="1">
        <v>33300</v>
      </c>
      <c r="M427" s="11">
        <f t="shared" si="12"/>
        <v>2.5084388185654003</v>
      </c>
      <c r="N427" s="11">
        <f t="shared" si="13"/>
        <v>6.292265306485781</v>
      </c>
    </row>
    <row r="428" spans="1:14" ht="12">
      <c r="A428" s="1">
        <v>427</v>
      </c>
      <c r="B428" s="1">
        <v>8</v>
      </c>
      <c r="C428" s="1">
        <v>26250</v>
      </c>
      <c r="M428" s="11">
        <f t="shared" si="12"/>
        <v>-5.4915611814346</v>
      </c>
      <c r="N428" s="11">
        <f t="shared" si="13"/>
        <v>30.157244209439376</v>
      </c>
    </row>
    <row r="429" spans="1:14" ht="12">
      <c r="A429" s="1">
        <v>428</v>
      </c>
      <c r="B429" s="1">
        <v>15</v>
      </c>
      <c r="C429" s="1">
        <v>31950</v>
      </c>
      <c r="M429" s="11">
        <f t="shared" si="12"/>
        <v>1.5084388185654003</v>
      </c>
      <c r="N429" s="11">
        <f t="shared" si="13"/>
        <v>2.2753876693549806</v>
      </c>
    </row>
    <row r="430" spans="1:14" ht="12">
      <c r="A430" s="1">
        <v>429</v>
      </c>
      <c r="B430" s="1">
        <v>8</v>
      </c>
      <c r="C430" s="1">
        <v>30000</v>
      </c>
      <c r="M430" s="11">
        <f t="shared" si="12"/>
        <v>-5.4915611814346</v>
      </c>
      <c r="N430" s="11">
        <f t="shared" si="13"/>
        <v>30.157244209439376</v>
      </c>
    </row>
    <row r="431" spans="1:14" ht="12">
      <c r="A431" s="1">
        <v>430</v>
      </c>
      <c r="B431" s="1">
        <v>19</v>
      </c>
      <c r="C431" s="1">
        <v>66250</v>
      </c>
      <c r="M431" s="11">
        <f t="shared" si="12"/>
        <v>5.5084388185654</v>
      </c>
      <c r="N431" s="11">
        <f t="shared" si="13"/>
        <v>30.342898217878183</v>
      </c>
    </row>
    <row r="432" spans="1:14" ht="12">
      <c r="A432" s="1">
        <v>431</v>
      </c>
      <c r="B432" s="1">
        <v>18</v>
      </c>
      <c r="C432" s="1">
        <v>86250</v>
      </c>
      <c r="M432" s="11">
        <f t="shared" si="12"/>
        <v>4.5084388185654</v>
      </c>
      <c r="N432" s="11">
        <f t="shared" si="13"/>
        <v>20.326020580747382</v>
      </c>
    </row>
    <row r="433" spans="1:14" ht="12">
      <c r="A433" s="1">
        <v>432</v>
      </c>
      <c r="B433" s="1">
        <v>12</v>
      </c>
      <c r="C433" s="1">
        <v>30750</v>
      </c>
      <c r="M433" s="11">
        <f t="shared" si="12"/>
        <v>-1.4915611814345997</v>
      </c>
      <c r="N433" s="11">
        <f t="shared" si="13"/>
        <v>2.224754757962579</v>
      </c>
    </row>
    <row r="434" spans="1:14" ht="12">
      <c r="A434" s="1">
        <v>433</v>
      </c>
      <c r="B434" s="1">
        <v>12</v>
      </c>
      <c r="C434" s="1">
        <v>33540</v>
      </c>
      <c r="M434" s="11">
        <f t="shared" si="12"/>
        <v>-1.4915611814345997</v>
      </c>
      <c r="N434" s="11">
        <f t="shared" si="13"/>
        <v>2.224754757962579</v>
      </c>
    </row>
    <row r="435" spans="1:14" ht="12">
      <c r="A435" s="1">
        <v>434</v>
      </c>
      <c r="B435" s="1">
        <v>16</v>
      </c>
      <c r="C435" s="1">
        <v>34950</v>
      </c>
      <c r="M435" s="11">
        <f t="shared" si="12"/>
        <v>2.5084388185654003</v>
      </c>
      <c r="N435" s="11">
        <f t="shared" si="13"/>
        <v>6.292265306485781</v>
      </c>
    </row>
    <row r="436" spans="1:14" ht="12">
      <c r="A436" s="1">
        <v>435</v>
      </c>
      <c r="B436" s="1">
        <v>15</v>
      </c>
      <c r="C436" s="1">
        <v>40350</v>
      </c>
      <c r="M436" s="11">
        <f t="shared" si="12"/>
        <v>1.5084388185654003</v>
      </c>
      <c r="N436" s="11">
        <f t="shared" si="13"/>
        <v>2.2753876693549806</v>
      </c>
    </row>
    <row r="437" spans="1:14" ht="12">
      <c r="A437" s="1">
        <v>436</v>
      </c>
      <c r="B437" s="1">
        <v>12</v>
      </c>
      <c r="C437" s="1">
        <v>30270</v>
      </c>
      <c r="M437" s="11">
        <f t="shared" si="12"/>
        <v>-1.4915611814345997</v>
      </c>
      <c r="N437" s="11">
        <f t="shared" si="13"/>
        <v>2.224754757962579</v>
      </c>
    </row>
    <row r="438" spans="1:14" ht="12">
      <c r="A438" s="1">
        <v>437</v>
      </c>
      <c r="B438" s="1">
        <v>8</v>
      </c>
      <c r="C438" s="1">
        <v>26250</v>
      </c>
      <c r="M438" s="11">
        <f t="shared" si="12"/>
        <v>-5.4915611814346</v>
      </c>
      <c r="N438" s="11">
        <f t="shared" si="13"/>
        <v>30.157244209439376</v>
      </c>
    </row>
    <row r="439" spans="1:14" ht="12">
      <c r="A439" s="1">
        <v>438</v>
      </c>
      <c r="B439" s="1">
        <v>15</v>
      </c>
      <c r="C439" s="1">
        <v>32400</v>
      </c>
      <c r="M439" s="11">
        <f t="shared" si="12"/>
        <v>1.5084388185654003</v>
      </c>
      <c r="N439" s="11">
        <f t="shared" si="13"/>
        <v>2.2753876693549806</v>
      </c>
    </row>
    <row r="440" spans="1:14" ht="12">
      <c r="A440" s="1">
        <v>439</v>
      </c>
      <c r="B440" s="1">
        <v>12</v>
      </c>
      <c r="C440" s="1">
        <v>20400</v>
      </c>
      <c r="M440" s="11">
        <f t="shared" si="12"/>
        <v>-1.4915611814345997</v>
      </c>
      <c r="N440" s="11">
        <f t="shared" si="13"/>
        <v>2.224754757962579</v>
      </c>
    </row>
    <row r="441" spans="1:14" ht="12">
      <c r="A441" s="1">
        <v>440</v>
      </c>
      <c r="B441" s="1">
        <v>8</v>
      </c>
      <c r="C441" s="1">
        <v>24150</v>
      </c>
      <c r="M441" s="11">
        <f t="shared" si="12"/>
        <v>-5.4915611814346</v>
      </c>
      <c r="N441" s="11">
        <f t="shared" si="13"/>
        <v>30.157244209439376</v>
      </c>
    </row>
    <row r="442" spans="1:14" ht="12">
      <c r="A442" s="1">
        <v>441</v>
      </c>
      <c r="B442" s="1">
        <v>15</v>
      </c>
      <c r="C442" s="1">
        <v>23850</v>
      </c>
      <c r="M442" s="11">
        <f t="shared" si="12"/>
        <v>1.5084388185654003</v>
      </c>
      <c r="N442" s="11">
        <f t="shared" si="13"/>
        <v>2.2753876693549806</v>
      </c>
    </row>
    <row r="443" spans="1:14" ht="12">
      <c r="A443" s="1">
        <v>442</v>
      </c>
      <c r="B443" s="1">
        <v>12</v>
      </c>
      <c r="C443" s="1">
        <v>29700</v>
      </c>
      <c r="M443" s="11">
        <f t="shared" si="12"/>
        <v>-1.4915611814345997</v>
      </c>
      <c r="N443" s="11">
        <f t="shared" si="13"/>
        <v>2.224754757962579</v>
      </c>
    </row>
    <row r="444" spans="1:14" ht="12">
      <c r="A444" s="1">
        <v>443</v>
      </c>
      <c r="B444" s="1">
        <v>8</v>
      </c>
      <c r="C444" s="1">
        <v>21600</v>
      </c>
      <c r="M444" s="11">
        <f t="shared" si="12"/>
        <v>-5.4915611814346</v>
      </c>
      <c r="N444" s="11">
        <f t="shared" si="13"/>
        <v>30.157244209439376</v>
      </c>
    </row>
    <row r="445" spans="1:14" ht="12">
      <c r="A445" s="1">
        <v>444</v>
      </c>
      <c r="B445" s="1">
        <v>12</v>
      </c>
      <c r="C445" s="1">
        <v>24450</v>
      </c>
      <c r="M445" s="11">
        <f t="shared" si="12"/>
        <v>-1.4915611814345997</v>
      </c>
      <c r="N445" s="11">
        <f t="shared" si="13"/>
        <v>2.224754757962579</v>
      </c>
    </row>
    <row r="446" spans="1:14" ht="12">
      <c r="A446" s="1">
        <v>445</v>
      </c>
      <c r="B446" s="1">
        <v>15</v>
      </c>
      <c r="C446" s="1">
        <v>28050</v>
      </c>
      <c r="M446" s="11">
        <f t="shared" si="12"/>
        <v>1.5084388185654003</v>
      </c>
      <c r="N446" s="11">
        <f t="shared" si="13"/>
        <v>2.2753876693549806</v>
      </c>
    </row>
    <row r="447" spans="1:14" ht="12">
      <c r="A447" s="1">
        <v>446</v>
      </c>
      <c r="B447" s="1">
        <v>16</v>
      </c>
      <c r="C447" s="1">
        <v>100000</v>
      </c>
      <c r="M447" s="11">
        <f t="shared" si="12"/>
        <v>2.5084388185654003</v>
      </c>
      <c r="N447" s="11">
        <f t="shared" si="13"/>
        <v>6.292265306485781</v>
      </c>
    </row>
    <row r="448" spans="1:14" ht="12">
      <c r="A448" s="1">
        <v>447</v>
      </c>
      <c r="B448" s="1">
        <v>15</v>
      </c>
      <c r="C448" s="1">
        <v>49000</v>
      </c>
      <c r="M448" s="11">
        <f t="shared" si="12"/>
        <v>1.5084388185654003</v>
      </c>
      <c r="N448" s="11">
        <f t="shared" si="13"/>
        <v>2.2753876693549806</v>
      </c>
    </row>
    <row r="449" spans="1:14" ht="12">
      <c r="A449" s="1">
        <v>448</v>
      </c>
      <c r="B449" s="1">
        <v>12</v>
      </c>
      <c r="C449" s="1">
        <v>16350</v>
      </c>
      <c r="M449" s="11">
        <f t="shared" si="12"/>
        <v>-1.4915611814345997</v>
      </c>
      <c r="N449" s="11">
        <f t="shared" si="13"/>
        <v>2.224754757962579</v>
      </c>
    </row>
    <row r="450" spans="1:14" ht="12">
      <c r="A450" s="1">
        <v>449</v>
      </c>
      <c r="B450" s="1">
        <v>16</v>
      </c>
      <c r="C450" s="1">
        <v>70000</v>
      </c>
      <c r="M450" s="11">
        <f aca="true" t="shared" si="14" ref="M450:M475">B450-$L$2</f>
        <v>2.5084388185654003</v>
      </c>
      <c r="N450" s="11">
        <f t="shared" si="13"/>
        <v>6.292265306485781</v>
      </c>
    </row>
    <row r="451" spans="1:14" ht="12">
      <c r="A451" s="1">
        <v>450</v>
      </c>
      <c r="B451" s="1">
        <v>19</v>
      </c>
      <c r="C451" s="1">
        <v>55000</v>
      </c>
      <c r="M451" s="11">
        <f t="shared" si="14"/>
        <v>5.5084388185654</v>
      </c>
      <c r="N451" s="11">
        <f aca="true" t="shared" si="15" ref="N451:N475">M451^2</f>
        <v>30.342898217878183</v>
      </c>
    </row>
    <row r="452" spans="1:14" ht="12">
      <c r="A452" s="1">
        <v>451</v>
      </c>
      <c r="B452" s="1">
        <v>15</v>
      </c>
      <c r="C452" s="1">
        <v>28500</v>
      </c>
      <c r="M452" s="11">
        <f t="shared" si="14"/>
        <v>1.5084388185654003</v>
      </c>
      <c r="N452" s="11">
        <f t="shared" si="15"/>
        <v>2.2753876693549806</v>
      </c>
    </row>
    <row r="453" spans="1:14" ht="12">
      <c r="A453" s="1">
        <v>452</v>
      </c>
      <c r="B453" s="1">
        <v>12</v>
      </c>
      <c r="C453" s="1">
        <v>28800</v>
      </c>
      <c r="M453" s="11">
        <f t="shared" si="14"/>
        <v>-1.4915611814345997</v>
      </c>
      <c r="N453" s="11">
        <f t="shared" si="15"/>
        <v>2.224754757962579</v>
      </c>
    </row>
    <row r="454" spans="1:14" ht="12">
      <c r="A454" s="1">
        <v>453</v>
      </c>
      <c r="B454" s="1">
        <v>15</v>
      </c>
      <c r="C454" s="1">
        <v>24450</v>
      </c>
      <c r="M454" s="11">
        <f t="shared" si="14"/>
        <v>1.5084388185654003</v>
      </c>
      <c r="N454" s="11">
        <f t="shared" si="15"/>
        <v>2.2753876693549806</v>
      </c>
    </row>
    <row r="455" spans="1:14" ht="12">
      <c r="A455" s="1">
        <v>454</v>
      </c>
      <c r="B455" s="1">
        <v>19</v>
      </c>
      <c r="C455" s="1">
        <v>90625</v>
      </c>
      <c r="M455" s="11">
        <f t="shared" si="14"/>
        <v>5.5084388185654</v>
      </c>
      <c r="N455" s="11">
        <f t="shared" si="15"/>
        <v>30.342898217878183</v>
      </c>
    </row>
    <row r="456" spans="1:14" ht="12">
      <c r="A456" s="1">
        <v>455</v>
      </c>
      <c r="B456" s="1">
        <v>16</v>
      </c>
      <c r="C456" s="1">
        <v>43650</v>
      </c>
      <c r="M456" s="11">
        <f t="shared" si="14"/>
        <v>2.5084388185654003</v>
      </c>
      <c r="N456" s="11">
        <f t="shared" si="15"/>
        <v>6.292265306485781</v>
      </c>
    </row>
    <row r="457" spans="1:14" ht="12">
      <c r="A457" s="1">
        <v>456</v>
      </c>
      <c r="B457" s="1">
        <v>19</v>
      </c>
      <c r="C457" s="1">
        <v>75000</v>
      </c>
      <c r="M457" s="11">
        <f t="shared" si="14"/>
        <v>5.5084388185654</v>
      </c>
      <c r="N457" s="11">
        <f t="shared" si="15"/>
        <v>30.342898217878183</v>
      </c>
    </row>
    <row r="458" spans="1:14" ht="12">
      <c r="A458" s="1">
        <v>457</v>
      </c>
      <c r="B458" s="1">
        <v>15</v>
      </c>
      <c r="C458" s="1">
        <v>31650</v>
      </c>
      <c r="M458" s="11">
        <f t="shared" si="14"/>
        <v>1.5084388185654003</v>
      </c>
      <c r="N458" s="11">
        <f t="shared" si="15"/>
        <v>2.2753876693549806</v>
      </c>
    </row>
    <row r="459" spans="1:14" ht="12">
      <c r="A459" s="1">
        <v>458</v>
      </c>
      <c r="B459" s="1">
        <v>19</v>
      </c>
      <c r="C459" s="1">
        <v>61875</v>
      </c>
      <c r="M459" s="11">
        <f t="shared" si="14"/>
        <v>5.5084388185654</v>
      </c>
      <c r="N459" s="11">
        <f t="shared" si="15"/>
        <v>30.342898217878183</v>
      </c>
    </row>
    <row r="460" spans="1:14" ht="12">
      <c r="A460" s="1">
        <v>459</v>
      </c>
      <c r="B460" s="1">
        <v>12</v>
      </c>
      <c r="C460" s="1">
        <v>21750</v>
      </c>
      <c r="M460" s="11">
        <f t="shared" si="14"/>
        <v>-1.4915611814345997</v>
      </c>
      <c r="N460" s="11">
        <f t="shared" si="15"/>
        <v>2.224754757962579</v>
      </c>
    </row>
    <row r="461" spans="1:14" ht="12">
      <c r="A461" s="1">
        <v>460</v>
      </c>
      <c r="B461" s="1">
        <v>12</v>
      </c>
      <c r="C461" s="1">
        <v>22500</v>
      </c>
      <c r="M461" s="11">
        <f t="shared" si="14"/>
        <v>-1.4915611814345997</v>
      </c>
      <c r="N461" s="11">
        <f t="shared" si="15"/>
        <v>2.224754757962579</v>
      </c>
    </row>
    <row r="462" spans="1:14" ht="12">
      <c r="A462" s="1">
        <v>461</v>
      </c>
      <c r="B462" s="1">
        <v>8</v>
      </c>
      <c r="C462" s="1">
        <v>21600</v>
      </c>
      <c r="M462" s="11">
        <f t="shared" si="14"/>
        <v>-5.4915611814346</v>
      </c>
      <c r="N462" s="11">
        <f t="shared" si="15"/>
        <v>30.157244209439376</v>
      </c>
    </row>
    <row r="463" spans="1:14" ht="12">
      <c r="A463" s="1">
        <v>462</v>
      </c>
      <c r="B463" s="1">
        <v>16</v>
      </c>
      <c r="C463" s="1">
        <v>34410</v>
      </c>
      <c r="M463" s="11">
        <f t="shared" si="14"/>
        <v>2.5084388185654003</v>
      </c>
      <c r="N463" s="11">
        <f t="shared" si="15"/>
        <v>6.292265306485781</v>
      </c>
    </row>
    <row r="464" spans="1:14" ht="12">
      <c r="A464" s="1">
        <v>463</v>
      </c>
      <c r="B464" s="1">
        <v>15</v>
      </c>
      <c r="C464" s="1">
        <v>20700</v>
      </c>
      <c r="M464" s="11">
        <f t="shared" si="14"/>
        <v>1.5084388185654003</v>
      </c>
      <c r="N464" s="11">
        <f t="shared" si="15"/>
        <v>2.2753876693549806</v>
      </c>
    </row>
    <row r="465" spans="1:14" ht="12">
      <c r="A465" s="1">
        <v>464</v>
      </c>
      <c r="B465" s="1">
        <v>19</v>
      </c>
      <c r="C465" s="1">
        <v>47550</v>
      </c>
      <c r="M465" s="11">
        <f t="shared" si="14"/>
        <v>5.5084388185654</v>
      </c>
      <c r="N465" s="11">
        <f t="shared" si="15"/>
        <v>30.342898217878183</v>
      </c>
    </row>
    <row r="466" spans="1:14" ht="12">
      <c r="A466" s="1">
        <v>465</v>
      </c>
      <c r="B466" s="1">
        <v>12</v>
      </c>
      <c r="C466" s="1">
        <v>33900</v>
      </c>
      <c r="M466" s="11">
        <f t="shared" si="14"/>
        <v>-1.4915611814345997</v>
      </c>
      <c r="N466" s="11">
        <f t="shared" si="15"/>
        <v>2.224754757962579</v>
      </c>
    </row>
    <row r="467" spans="1:14" ht="12">
      <c r="A467" s="1">
        <v>466</v>
      </c>
      <c r="B467" s="1">
        <v>12</v>
      </c>
      <c r="C467" s="1">
        <v>23400</v>
      </c>
      <c r="M467" s="11">
        <f t="shared" si="14"/>
        <v>-1.4915611814345997</v>
      </c>
      <c r="N467" s="11">
        <f t="shared" si="15"/>
        <v>2.224754757962579</v>
      </c>
    </row>
    <row r="468" spans="1:14" ht="12">
      <c r="A468" s="1">
        <v>467</v>
      </c>
      <c r="B468" s="1">
        <v>16</v>
      </c>
      <c r="C468" s="1">
        <v>32850</v>
      </c>
      <c r="M468" s="11">
        <f t="shared" si="14"/>
        <v>2.5084388185654003</v>
      </c>
      <c r="N468" s="11">
        <f t="shared" si="15"/>
        <v>6.292265306485781</v>
      </c>
    </row>
    <row r="469" spans="1:14" ht="12">
      <c r="A469" s="1">
        <v>468</v>
      </c>
      <c r="B469" s="1">
        <v>16</v>
      </c>
      <c r="C469" s="1">
        <v>55750</v>
      </c>
      <c r="M469" s="11">
        <f t="shared" si="14"/>
        <v>2.5084388185654003</v>
      </c>
      <c r="N469" s="11">
        <f t="shared" si="15"/>
        <v>6.292265306485781</v>
      </c>
    </row>
    <row r="470" spans="1:14" ht="12">
      <c r="A470" s="1">
        <v>469</v>
      </c>
      <c r="B470" s="1">
        <v>15</v>
      </c>
      <c r="C470" s="1">
        <v>25200</v>
      </c>
      <c r="M470" s="11">
        <f t="shared" si="14"/>
        <v>1.5084388185654003</v>
      </c>
      <c r="N470" s="11">
        <f t="shared" si="15"/>
        <v>2.2753876693549806</v>
      </c>
    </row>
    <row r="471" spans="1:14" ht="12">
      <c r="A471" s="1">
        <v>470</v>
      </c>
      <c r="B471" s="1">
        <v>12</v>
      </c>
      <c r="C471" s="1">
        <v>26250</v>
      </c>
      <c r="M471" s="11">
        <f t="shared" si="14"/>
        <v>-1.4915611814345997</v>
      </c>
      <c r="N471" s="11">
        <f t="shared" si="15"/>
        <v>2.224754757962579</v>
      </c>
    </row>
    <row r="472" spans="1:14" ht="12">
      <c r="A472" s="1">
        <v>471</v>
      </c>
      <c r="B472" s="1">
        <v>15</v>
      </c>
      <c r="C472" s="1">
        <v>26400</v>
      </c>
      <c r="M472" s="11">
        <f t="shared" si="14"/>
        <v>1.5084388185654003</v>
      </c>
      <c r="N472" s="11">
        <f t="shared" si="15"/>
        <v>2.2753876693549806</v>
      </c>
    </row>
    <row r="473" spans="1:14" ht="12">
      <c r="A473" s="1">
        <v>472</v>
      </c>
      <c r="B473" s="1">
        <v>15</v>
      </c>
      <c r="C473" s="1">
        <v>39150</v>
      </c>
      <c r="M473" s="11">
        <f t="shared" si="14"/>
        <v>1.5084388185654003</v>
      </c>
      <c r="N473" s="11">
        <f t="shared" si="15"/>
        <v>2.2753876693549806</v>
      </c>
    </row>
    <row r="474" spans="1:14" ht="12">
      <c r="A474" s="1">
        <v>473</v>
      </c>
      <c r="B474" s="1">
        <v>12</v>
      </c>
      <c r="C474" s="1">
        <v>21450</v>
      </c>
      <c r="M474" s="11">
        <f t="shared" si="14"/>
        <v>-1.4915611814345997</v>
      </c>
      <c r="N474" s="11">
        <f t="shared" si="15"/>
        <v>2.224754757962579</v>
      </c>
    </row>
    <row r="475" spans="1:14" ht="12" customHeight="1">
      <c r="A475" s="1">
        <v>474</v>
      </c>
      <c r="B475" s="1">
        <v>12</v>
      </c>
      <c r="C475" s="1">
        <v>29400</v>
      </c>
      <c r="M475" s="11">
        <f t="shared" si="14"/>
        <v>-1.4915611814345997</v>
      </c>
      <c r="N475" s="11">
        <f t="shared" si="15"/>
        <v>2.224754757962579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80"/>
  <sheetViews>
    <sheetView zoomScalePageLayoutView="0" workbookViewId="0" topLeftCell="A1">
      <selection activeCell="A1" sqref="A1:IV65536"/>
    </sheetView>
  </sheetViews>
  <sheetFormatPr defaultColWidth="8.8515625" defaultRowHeight="12.75"/>
  <cols>
    <col min="1" max="8" width="11.00390625" style="0" customWidth="1"/>
    <col min="12" max="12" width="10.7109375" style="0" customWidth="1"/>
    <col min="16" max="16" width="17.8515625" style="0" customWidth="1"/>
    <col min="24" max="24" width="10.7109375" style="0" customWidth="1"/>
    <col min="25" max="25" width="11.00390625" style="0" customWidth="1"/>
    <col min="28" max="28" width="10.00390625" style="0" bestFit="1" customWidth="1"/>
  </cols>
  <sheetData>
    <row r="1" spans="1:32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  <c r="P1" t="s">
        <v>25</v>
      </c>
      <c r="W1" s="12" t="s">
        <v>48</v>
      </c>
      <c r="X1" s="12" t="s">
        <v>49</v>
      </c>
      <c r="Y1" s="12" t="s">
        <v>52</v>
      </c>
      <c r="Z1" s="2" t="s">
        <v>53</v>
      </c>
      <c r="AA1" s="2" t="s">
        <v>56</v>
      </c>
      <c r="AC1" s="8"/>
      <c r="AE1" s="8" t="s">
        <v>47</v>
      </c>
      <c r="AF1">
        <f>STDEV(F2:F475)</f>
        <v>17075.661464586065</v>
      </c>
    </row>
    <row r="2" spans="1:32" ht="12.75" thickBot="1">
      <c r="A2" s="1">
        <v>1</v>
      </c>
      <c r="B2" s="1">
        <v>40</v>
      </c>
      <c r="C2" s="1">
        <v>1</v>
      </c>
      <c r="D2" s="1">
        <v>15</v>
      </c>
      <c r="E2" s="1">
        <v>3</v>
      </c>
      <c r="F2" s="1">
        <v>57000</v>
      </c>
      <c r="G2" s="1">
        <v>27000</v>
      </c>
      <c r="H2" s="1">
        <v>144</v>
      </c>
      <c r="I2">
        <f>IF(C2=1,1,0)</f>
        <v>1</v>
      </c>
      <c r="J2">
        <f>IF(C2=2,1,0)</f>
        <v>0</v>
      </c>
      <c r="K2">
        <f>IF(E2=1,1,0)</f>
        <v>0</v>
      </c>
      <c r="L2">
        <f>IF(E2=2,1,0)</f>
        <v>0</v>
      </c>
      <c r="M2">
        <f>IF(E2=3,1,0)</f>
        <v>1</v>
      </c>
      <c r="N2">
        <f>D2*I2</f>
        <v>15</v>
      </c>
      <c r="W2" s="10">
        <f>AVERAGE(D2:D475)</f>
        <v>13.4915611814346</v>
      </c>
      <c r="X2" s="11">
        <f aca="true" t="shared" si="0" ref="X2:X65">D2-$W$2</f>
        <v>1.5084388185654003</v>
      </c>
      <c r="Y2" s="11">
        <f>X2^2</f>
        <v>2.2753876693549806</v>
      </c>
      <c r="Z2" s="11">
        <f>SUM(Y2:Y475)</f>
        <v>3936.4662447257465</v>
      </c>
      <c r="AA2" s="14">
        <f>Q7^2*(1/474+(16-W2)^2/Z2)</f>
        <v>610732.9802586435</v>
      </c>
      <c r="AF2">
        <f>CONFIDENCE(0.05,AF1,474)</f>
        <v>1537.2215221259164</v>
      </c>
    </row>
    <row r="3" spans="1:27" ht="12">
      <c r="A3" s="1">
        <v>2</v>
      </c>
      <c r="B3" s="1">
        <v>34</v>
      </c>
      <c r="C3" s="1">
        <v>1</v>
      </c>
      <c r="D3" s="1">
        <v>16</v>
      </c>
      <c r="E3" s="1">
        <v>1</v>
      </c>
      <c r="F3" s="1">
        <v>40200</v>
      </c>
      <c r="G3" s="1">
        <v>18750</v>
      </c>
      <c r="H3" s="1">
        <v>36</v>
      </c>
      <c r="I3">
        <f aca="true" t="shared" si="1" ref="I3:I66">IF(C3=1,1,0)</f>
        <v>1</v>
      </c>
      <c r="J3">
        <f aca="true" t="shared" si="2" ref="J3:J66">IF(C3=2,1,0)</f>
        <v>0</v>
      </c>
      <c r="K3">
        <f aca="true" t="shared" si="3" ref="K3:K66">IF(E3=1,1,0)</f>
        <v>1</v>
      </c>
      <c r="L3">
        <f aca="true" t="shared" si="4" ref="L3:L66">IF(E3=2,1,0)</f>
        <v>0</v>
      </c>
      <c r="M3">
        <f aca="true" t="shared" si="5" ref="M3:M66">IF(E3=3,1,0)</f>
        <v>0</v>
      </c>
      <c r="N3">
        <f aca="true" t="shared" si="6" ref="N3:N66">D3*I3</f>
        <v>16</v>
      </c>
      <c r="P3" s="7" t="s">
        <v>26</v>
      </c>
      <c r="Q3" s="7"/>
      <c r="X3" s="11">
        <f t="shared" si="0"/>
        <v>2.5084388185654003</v>
      </c>
      <c r="Y3" s="11">
        <f aca="true" t="shared" si="7" ref="Y3:Y66">X3^2</f>
        <v>6.292265306485781</v>
      </c>
      <c r="Z3" s="11">
        <f>Q7^2/R18^2</f>
        <v>3936.466244725748</v>
      </c>
      <c r="AA3" s="2" t="s">
        <v>57</v>
      </c>
    </row>
    <row r="4" spans="1:32" ht="12">
      <c r="A4" s="1">
        <v>3</v>
      </c>
      <c r="B4" s="1">
        <v>63</v>
      </c>
      <c r="C4" s="1">
        <v>2</v>
      </c>
      <c r="D4" s="1">
        <v>12</v>
      </c>
      <c r="E4" s="1">
        <v>1</v>
      </c>
      <c r="F4" s="1">
        <v>21450</v>
      </c>
      <c r="G4" s="1">
        <v>12000</v>
      </c>
      <c r="H4" s="1">
        <v>381</v>
      </c>
      <c r="I4">
        <f t="shared" si="1"/>
        <v>0</v>
      </c>
      <c r="J4">
        <f t="shared" si="2"/>
        <v>1</v>
      </c>
      <c r="K4">
        <f t="shared" si="3"/>
        <v>1</v>
      </c>
      <c r="L4">
        <f t="shared" si="4"/>
        <v>0</v>
      </c>
      <c r="M4">
        <f t="shared" si="5"/>
        <v>0</v>
      </c>
      <c r="N4">
        <f t="shared" si="6"/>
        <v>0</v>
      </c>
      <c r="P4" s="4" t="s">
        <v>27</v>
      </c>
      <c r="Q4" s="4">
        <v>0.6605589090469437</v>
      </c>
      <c r="W4" s="12" t="s">
        <v>50</v>
      </c>
      <c r="X4" s="11">
        <f t="shared" si="0"/>
        <v>-1.4915611814345997</v>
      </c>
      <c r="Y4" s="11">
        <f t="shared" si="7"/>
        <v>2.224754757962579</v>
      </c>
      <c r="AA4" s="13">
        <f>AA2^0.5</f>
        <v>781.4940692408635</v>
      </c>
      <c r="AF4">
        <f>W5+W8*AF2</f>
        <v>47247.97354960817</v>
      </c>
    </row>
    <row r="5" spans="1:32" ht="12">
      <c r="A5" s="1">
        <v>4</v>
      </c>
      <c r="B5" s="1">
        <v>45</v>
      </c>
      <c r="C5" s="1">
        <v>2</v>
      </c>
      <c r="D5" s="1">
        <v>8</v>
      </c>
      <c r="E5" s="1">
        <v>1</v>
      </c>
      <c r="F5" s="1">
        <v>21900</v>
      </c>
      <c r="G5" s="1">
        <v>13200</v>
      </c>
      <c r="H5" s="1">
        <v>190</v>
      </c>
      <c r="I5">
        <f t="shared" si="1"/>
        <v>0</v>
      </c>
      <c r="J5">
        <f t="shared" si="2"/>
        <v>1</v>
      </c>
      <c r="K5">
        <f t="shared" si="3"/>
        <v>1</v>
      </c>
      <c r="L5">
        <f t="shared" si="4"/>
        <v>0</v>
      </c>
      <c r="M5">
        <f t="shared" si="5"/>
        <v>0</v>
      </c>
      <c r="N5">
        <f t="shared" si="6"/>
        <v>0</v>
      </c>
      <c r="P5" s="4" t="s">
        <v>28</v>
      </c>
      <c r="Q5" s="4">
        <v>0.4363380723212884</v>
      </c>
      <c r="W5">
        <f>Q17+Q18*16</f>
        <v>44227.32927002466</v>
      </c>
      <c r="X5" s="11">
        <f t="shared" si="0"/>
        <v>-5.4915611814346</v>
      </c>
      <c r="Y5" s="11">
        <f t="shared" si="7"/>
        <v>30.157244209439376</v>
      </c>
      <c r="AF5">
        <f>W5-W8*AF2</f>
        <v>41206.68499044115</v>
      </c>
    </row>
    <row r="6" spans="1:27" ht="12">
      <c r="A6" s="1">
        <v>5</v>
      </c>
      <c r="B6" s="1">
        <v>37</v>
      </c>
      <c r="C6" s="1">
        <v>1</v>
      </c>
      <c r="D6" s="1">
        <v>15</v>
      </c>
      <c r="E6" s="1">
        <v>1</v>
      </c>
      <c r="F6" s="1">
        <v>45000</v>
      </c>
      <c r="G6" s="1">
        <v>21000</v>
      </c>
      <c r="H6" s="1">
        <v>138</v>
      </c>
      <c r="I6">
        <f t="shared" si="1"/>
        <v>1</v>
      </c>
      <c r="J6">
        <f t="shared" si="2"/>
        <v>0</v>
      </c>
      <c r="K6">
        <f t="shared" si="3"/>
        <v>1</v>
      </c>
      <c r="L6">
        <f t="shared" si="4"/>
        <v>0</v>
      </c>
      <c r="M6">
        <f t="shared" si="5"/>
        <v>0</v>
      </c>
      <c r="N6">
        <f t="shared" si="6"/>
        <v>15</v>
      </c>
      <c r="P6" s="4" t="s">
        <v>29</v>
      </c>
      <c r="Q6" s="4">
        <v>0.4351438733219691</v>
      </c>
      <c r="X6" s="11">
        <f t="shared" si="0"/>
        <v>1.5084388185654003</v>
      </c>
      <c r="Y6" s="11">
        <f t="shared" si="7"/>
        <v>2.2753876693549806</v>
      </c>
      <c r="AA6" s="2" t="s">
        <v>54</v>
      </c>
    </row>
    <row r="7" spans="1:27" ht="12">
      <c r="A7" s="1">
        <v>6</v>
      </c>
      <c r="B7" s="1">
        <v>34</v>
      </c>
      <c r="C7" s="1">
        <v>1</v>
      </c>
      <c r="D7" s="1">
        <v>15</v>
      </c>
      <c r="E7" s="1">
        <v>1</v>
      </c>
      <c r="F7" s="1">
        <v>32100</v>
      </c>
      <c r="G7" s="1">
        <v>13500</v>
      </c>
      <c r="H7" s="1">
        <v>67</v>
      </c>
      <c r="I7">
        <f t="shared" si="1"/>
        <v>1</v>
      </c>
      <c r="J7">
        <f t="shared" si="2"/>
        <v>0</v>
      </c>
      <c r="K7">
        <f t="shared" si="3"/>
        <v>1</v>
      </c>
      <c r="L7">
        <f t="shared" si="4"/>
        <v>0</v>
      </c>
      <c r="M7">
        <f t="shared" si="5"/>
        <v>0</v>
      </c>
      <c r="N7">
        <f t="shared" si="6"/>
        <v>15</v>
      </c>
      <c r="P7" s="4" t="s">
        <v>30</v>
      </c>
      <c r="Q7" s="4">
        <v>12833.539684736332</v>
      </c>
      <c r="W7" s="12" t="s">
        <v>51</v>
      </c>
      <c r="X7" s="11">
        <f t="shared" si="0"/>
        <v>1.5084388185654003</v>
      </c>
      <c r="Y7" s="11">
        <f t="shared" si="7"/>
        <v>2.2753876693549806</v>
      </c>
      <c r="AA7" s="2">
        <f>W5+AA4*W8</f>
        <v>45762.96714381413</v>
      </c>
    </row>
    <row r="8" spans="1:27" ht="12.75" thickBot="1">
      <c r="A8" s="1">
        <v>7</v>
      </c>
      <c r="B8" s="1">
        <v>36</v>
      </c>
      <c r="C8" s="1">
        <v>1</v>
      </c>
      <c r="D8" s="1">
        <v>15</v>
      </c>
      <c r="E8" s="1">
        <v>1</v>
      </c>
      <c r="F8" s="1">
        <v>36000</v>
      </c>
      <c r="G8" s="1">
        <v>18750</v>
      </c>
      <c r="H8" s="1">
        <v>114</v>
      </c>
      <c r="I8">
        <f t="shared" si="1"/>
        <v>1</v>
      </c>
      <c r="J8">
        <f t="shared" si="2"/>
        <v>0</v>
      </c>
      <c r="K8">
        <f t="shared" si="3"/>
        <v>1</v>
      </c>
      <c r="L8">
        <f t="shared" si="4"/>
        <v>0</v>
      </c>
      <c r="M8">
        <f t="shared" si="5"/>
        <v>0</v>
      </c>
      <c r="N8">
        <f t="shared" si="6"/>
        <v>15</v>
      </c>
      <c r="P8" s="5" t="s">
        <v>31</v>
      </c>
      <c r="Q8" s="5">
        <v>474</v>
      </c>
      <c r="W8">
        <f>TINV(0.05,472)</f>
        <v>1.9650025946852976</v>
      </c>
      <c r="X8" s="11">
        <f t="shared" si="0"/>
        <v>1.5084388185654003</v>
      </c>
      <c r="Y8" s="11">
        <f t="shared" si="7"/>
        <v>2.2753876693549806</v>
      </c>
      <c r="AA8" s="2" t="s">
        <v>55</v>
      </c>
    </row>
    <row r="9" spans="1:27" ht="12">
      <c r="A9" s="1">
        <v>8</v>
      </c>
      <c r="B9" s="1">
        <v>26</v>
      </c>
      <c r="C9" s="1">
        <v>2</v>
      </c>
      <c r="D9" s="1">
        <v>12</v>
      </c>
      <c r="E9" s="1">
        <v>1</v>
      </c>
      <c r="F9" s="1">
        <v>21900</v>
      </c>
      <c r="G9" s="1">
        <v>9750</v>
      </c>
      <c r="H9" s="1"/>
      <c r="I9">
        <f t="shared" si="1"/>
        <v>0</v>
      </c>
      <c r="J9">
        <f t="shared" si="2"/>
        <v>1</v>
      </c>
      <c r="K9">
        <f t="shared" si="3"/>
        <v>1</v>
      </c>
      <c r="L9">
        <f t="shared" si="4"/>
        <v>0</v>
      </c>
      <c r="M9">
        <f t="shared" si="5"/>
        <v>0</v>
      </c>
      <c r="N9">
        <f t="shared" si="6"/>
        <v>0</v>
      </c>
      <c r="X9" s="11">
        <f t="shared" si="0"/>
        <v>-1.4915611814345997</v>
      </c>
      <c r="Y9" s="11">
        <f t="shared" si="7"/>
        <v>2.224754757962579</v>
      </c>
      <c r="AA9" s="2">
        <f>W5-AA4*W8</f>
        <v>42691.69139623519</v>
      </c>
    </row>
    <row r="10" spans="1:25" ht="12.75" thickBot="1">
      <c r="A10" s="1">
        <v>9</v>
      </c>
      <c r="B10" s="1">
        <v>46</v>
      </c>
      <c r="C10" s="1">
        <v>2</v>
      </c>
      <c r="D10" s="1">
        <v>15</v>
      </c>
      <c r="E10" s="1">
        <v>1</v>
      </c>
      <c r="F10" s="1">
        <v>27900</v>
      </c>
      <c r="G10" s="1">
        <v>12750</v>
      </c>
      <c r="H10" s="1">
        <v>115</v>
      </c>
      <c r="I10">
        <f t="shared" si="1"/>
        <v>0</v>
      </c>
      <c r="J10">
        <f t="shared" si="2"/>
        <v>1</v>
      </c>
      <c r="K10">
        <f t="shared" si="3"/>
        <v>1</v>
      </c>
      <c r="L10">
        <f t="shared" si="4"/>
        <v>0</v>
      </c>
      <c r="M10">
        <f t="shared" si="5"/>
        <v>0</v>
      </c>
      <c r="N10">
        <f t="shared" si="6"/>
        <v>0</v>
      </c>
      <c r="P10" t="s">
        <v>32</v>
      </c>
      <c r="X10" s="11">
        <f t="shared" si="0"/>
        <v>1.5084388185654003</v>
      </c>
      <c r="Y10" s="11">
        <f t="shared" si="7"/>
        <v>2.2753876693549806</v>
      </c>
    </row>
    <row r="11" spans="1:25" ht="12">
      <c r="A11" s="1">
        <v>10</v>
      </c>
      <c r="B11" s="1">
        <v>46</v>
      </c>
      <c r="C11" s="1">
        <v>2</v>
      </c>
      <c r="D11" s="1">
        <v>12</v>
      </c>
      <c r="E11" s="1">
        <v>1</v>
      </c>
      <c r="F11" s="1">
        <v>24000</v>
      </c>
      <c r="G11" s="1">
        <v>13500</v>
      </c>
      <c r="H11" s="1">
        <v>244</v>
      </c>
      <c r="I11">
        <f t="shared" si="1"/>
        <v>0</v>
      </c>
      <c r="J11">
        <f t="shared" si="2"/>
        <v>1</v>
      </c>
      <c r="K11">
        <f t="shared" si="3"/>
        <v>1</v>
      </c>
      <c r="L11">
        <f t="shared" si="4"/>
        <v>0</v>
      </c>
      <c r="M11">
        <f t="shared" si="5"/>
        <v>0</v>
      </c>
      <c r="N11">
        <f t="shared" si="6"/>
        <v>0</v>
      </c>
      <c r="P11" s="6"/>
      <c r="Q11" s="6" t="s">
        <v>37</v>
      </c>
      <c r="R11" s="6" t="s">
        <v>38</v>
      </c>
      <c r="S11" s="6" t="s">
        <v>39</v>
      </c>
      <c r="T11" s="6" t="s">
        <v>40</v>
      </c>
      <c r="U11" s="6" t="s">
        <v>41</v>
      </c>
      <c r="X11" s="11">
        <f t="shared" si="0"/>
        <v>-1.4915611814345997</v>
      </c>
      <c r="Y11" s="11">
        <f t="shared" si="7"/>
        <v>2.224754757962579</v>
      </c>
    </row>
    <row r="12" spans="1:25" ht="12">
      <c r="A12" s="1">
        <v>11</v>
      </c>
      <c r="B12" s="1">
        <v>42</v>
      </c>
      <c r="C12" s="1">
        <v>2</v>
      </c>
      <c r="D12" s="1">
        <v>16</v>
      </c>
      <c r="E12" s="1">
        <v>1</v>
      </c>
      <c r="F12" s="1">
        <v>30300</v>
      </c>
      <c r="G12" s="1">
        <v>16500</v>
      </c>
      <c r="H12" s="1">
        <v>143</v>
      </c>
      <c r="I12">
        <f t="shared" si="1"/>
        <v>0</v>
      </c>
      <c r="J12">
        <f t="shared" si="2"/>
        <v>1</v>
      </c>
      <c r="K12">
        <f t="shared" si="3"/>
        <v>1</v>
      </c>
      <c r="L12">
        <f t="shared" si="4"/>
        <v>0</v>
      </c>
      <c r="M12">
        <f t="shared" si="5"/>
        <v>0</v>
      </c>
      <c r="N12">
        <f t="shared" si="6"/>
        <v>0</v>
      </c>
      <c r="P12" s="4" t="s">
        <v>33</v>
      </c>
      <c r="Q12" s="4">
        <v>1</v>
      </c>
      <c r="R12" s="4">
        <v>60178217760.00026</v>
      </c>
      <c r="S12" s="4">
        <v>60178217760.00026</v>
      </c>
      <c r="T12" s="4">
        <v>365.3813749383495</v>
      </c>
      <c r="U12" s="4">
        <v>9.639741227597905E-61</v>
      </c>
      <c r="X12" s="11">
        <f t="shared" si="0"/>
        <v>2.5084388185654003</v>
      </c>
      <c r="Y12" s="11">
        <f t="shared" si="7"/>
        <v>6.292265306485781</v>
      </c>
    </row>
    <row r="13" spans="1:25" ht="12">
      <c r="A13" s="1">
        <v>12</v>
      </c>
      <c r="B13" s="1">
        <v>26</v>
      </c>
      <c r="C13" s="1">
        <v>1</v>
      </c>
      <c r="D13" s="1">
        <v>8</v>
      </c>
      <c r="E13" s="1">
        <v>1</v>
      </c>
      <c r="F13" s="1">
        <v>28350</v>
      </c>
      <c r="G13" s="1">
        <v>12000</v>
      </c>
      <c r="H13" s="1">
        <v>26</v>
      </c>
      <c r="I13">
        <f t="shared" si="1"/>
        <v>1</v>
      </c>
      <c r="J13">
        <f t="shared" si="2"/>
        <v>0</v>
      </c>
      <c r="K13">
        <f t="shared" si="3"/>
        <v>1</v>
      </c>
      <c r="L13">
        <f t="shared" si="4"/>
        <v>0</v>
      </c>
      <c r="M13">
        <f t="shared" si="5"/>
        <v>0</v>
      </c>
      <c r="N13">
        <f t="shared" si="6"/>
        <v>8</v>
      </c>
      <c r="P13" s="4" t="s">
        <v>34</v>
      </c>
      <c r="Q13" s="4">
        <v>472</v>
      </c>
      <c r="R13" s="4">
        <v>77738277676.3395</v>
      </c>
      <c r="S13" s="4">
        <v>164699740.8397023</v>
      </c>
      <c r="T13" s="4"/>
      <c r="U13" s="4"/>
      <c r="X13" s="11">
        <f t="shared" si="0"/>
        <v>-5.4915611814346</v>
      </c>
      <c r="Y13" s="11">
        <f t="shared" si="7"/>
        <v>30.157244209439376</v>
      </c>
    </row>
    <row r="14" spans="1:25" ht="12.75" thickBot="1">
      <c r="A14" s="1">
        <v>13</v>
      </c>
      <c r="B14" s="1">
        <v>32</v>
      </c>
      <c r="C14" s="1">
        <v>1</v>
      </c>
      <c r="D14" s="1">
        <v>15</v>
      </c>
      <c r="E14" s="1">
        <v>1</v>
      </c>
      <c r="F14" s="1">
        <v>27750</v>
      </c>
      <c r="G14" s="1">
        <v>14250</v>
      </c>
      <c r="H14" s="1">
        <v>34</v>
      </c>
      <c r="I14">
        <f t="shared" si="1"/>
        <v>1</v>
      </c>
      <c r="J14">
        <f t="shared" si="2"/>
        <v>0</v>
      </c>
      <c r="K14">
        <f t="shared" si="3"/>
        <v>1</v>
      </c>
      <c r="L14">
        <f t="shared" si="4"/>
        <v>0</v>
      </c>
      <c r="M14">
        <f t="shared" si="5"/>
        <v>0</v>
      </c>
      <c r="N14">
        <f t="shared" si="6"/>
        <v>15</v>
      </c>
      <c r="P14" s="5" t="s">
        <v>35</v>
      </c>
      <c r="Q14" s="5">
        <v>473</v>
      </c>
      <c r="R14" s="5">
        <v>137916495436.33975</v>
      </c>
      <c r="S14" s="5"/>
      <c r="T14" s="5"/>
      <c r="U14" s="5"/>
      <c r="X14" s="11">
        <f t="shared" si="0"/>
        <v>1.5084388185654003</v>
      </c>
      <c r="Y14" s="11">
        <f t="shared" si="7"/>
        <v>2.2753876693549806</v>
      </c>
    </row>
    <row r="15" spans="1:25" ht="12.75" thickBot="1">
      <c r="A15" s="1">
        <v>14</v>
      </c>
      <c r="B15" s="1">
        <v>43</v>
      </c>
      <c r="C15" s="1">
        <v>2</v>
      </c>
      <c r="D15" s="1">
        <v>15</v>
      </c>
      <c r="E15" s="1">
        <v>1</v>
      </c>
      <c r="F15" s="1">
        <v>35100</v>
      </c>
      <c r="G15" s="1">
        <v>16800</v>
      </c>
      <c r="H15" s="1">
        <v>137</v>
      </c>
      <c r="I15">
        <f t="shared" si="1"/>
        <v>0</v>
      </c>
      <c r="J15">
        <f t="shared" si="2"/>
        <v>1</v>
      </c>
      <c r="K15">
        <f t="shared" si="3"/>
        <v>1</v>
      </c>
      <c r="L15">
        <f t="shared" si="4"/>
        <v>0</v>
      </c>
      <c r="M15">
        <f t="shared" si="5"/>
        <v>0</v>
      </c>
      <c r="N15">
        <f t="shared" si="6"/>
        <v>0</v>
      </c>
      <c r="X15" s="11">
        <f t="shared" si="0"/>
        <v>1.5084388185654003</v>
      </c>
      <c r="Y15" s="11">
        <f t="shared" si="7"/>
        <v>2.2753876693549806</v>
      </c>
    </row>
    <row r="16" spans="1:26" ht="12">
      <c r="A16" s="1">
        <v>15</v>
      </c>
      <c r="B16" s="1">
        <v>30</v>
      </c>
      <c r="C16" s="1">
        <v>1</v>
      </c>
      <c r="D16" s="1">
        <v>12</v>
      </c>
      <c r="E16" s="1">
        <v>1</v>
      </c>
      <c r="F16" s="1">
        <v>27300</v>
      </c>
      <c r="G16" s="1">
        <v>13500</v>
      </c>
      <c r="H16" s="1">
        <v>66</v>
      </c>
      <c r="I16">
        <f t="shared" si="1"/>
        <v>1</v>
      </c>
      <c r="J16">
        <f t="shared" si="2"/>
        <v>0</v>
      </c>
      <c r="K16">
        <f t="shared" si="3"/>
        <v>1</v>
      </c>
      <c r="L16">
        <f t="shared" si="4"/>
        <v>0</v>
      </c>
      <c r="M16">
        <f t="shared" si="5"/>
        <v>0</v>
      </c>
      <c r="N16">
        <f t="shared" si="6"/>
        <v>12</v>
      </c>
      <c r="P16" s="6"/>
      <c r="Q16" s="6" t="s">
        <v>42</v>
      </c>
      <c r="R16" s="6" t="s">
        <v>30</v>
      </c>
      <c r="S16" s="6" t="s">
        <v>43</v>
      </c>
      <c r="T16" s="6" t="s">
        <v>44</v>
      </c>
      <c r="U16" s="6" t="s">
        <v>45</v>
      </c>
      <c r="V16" s="6" t="s">
        <v>46</v>
      </c>
      <c r="X16" s="11">
        <f t="shared" si="0"/>
        <v>-1.4915611814345997</v>
      </c>
      <c r="Y16" s="11">
        <f t="shared" si="7"/>
        <v>2.224754757962579</v>
      </c>
      <c r="Z16" s="9"/>
    </row>
    <row r="17" spans="1:26" ht="12">
      <c r="A17" s="1">
        <v>16</v>
      </c>
      <c r="B17" s="1">
        <v>28</v>
      </c>
      <c r="C17" s="1">
        <v>1</v>
      </c>
      <c r="D17" s="1">
        <v>12</v>
      </c>
      <c r="E17" s="1">
        <v>1</v>
      </c>
      <c r="F17" s="1">
        <v>40800</v>
      </c>
      <c r="G17" s="1">
        <v>15000</v>
      </c>
      <c r="H17" s="1">
        <v>24</v>
      </c>
      <c r="I17">
        <f t="shared" si="1"/>
        <v>1</v>
      </c>
      <c r="J17">
        <f t="shared" si="2"/>
        <v>0</v>
      </c>
      <c r="K17">
        <f t="shared" si="3"/>
        <v>1</v>
      </c>
      <c r="L17">
        <f t="shared" si="4"/>
        <v>0</v>
      </c>
      <c r="M17">
        <f t="shared" si="5"/>
        <v>0</v>
      </c>
      <c r="N17">
        <f t="shared" si="6"/>
        <v>12</v>
      </c>
      <c r="P17" s="4" t="s">
        <v>36</v>
      </c>
      <c r="Q17" s="4">
        <v>-18331.178033480006</v>
      </c>
      <c r="R17" s="4">
        <v>2821.9115553866736</v>
      </c>
      <c r="S17" s="4">
        <v>-6.496014376668928</v>
      </c>
      <c r="T17" s="4">
        <v>2.096291001212592E-10</v>
      </c>
      <c r="U17" s="4">
        <v>-23876.241561787243</v>
      </c>
      <c r="V17" s="4">
        <v>-12786.114505172769</v>
      </c>
      <c r="X17" s="11">
        <f t="shared" si="0"/>
        <v>-1.4915611814345997</v>
      </c>
      <c r="Y17" s="11">
        <f t="shared" si="7"/>
        <v>2.224754757962579</v>
      </c>
      <c r="Z17" s="9"/>
    </row>
    <row r="18" spans="1:26" ht="12.75" thickBot="1">
      <c r="A18" s="1">
        <v>17</v>
      </c>
      <c r="B18" s="1">
        <v>30</v>
      </c>
      <c r="C18" s="1">
        <v>1</v>
      </c>
      <c r="D18" s="1">
        <v>15</v>
      </c>
      <c r="E18" s="1">
        <v>1</v>
      </c>
      <c r="F18" s="1">
        <v>46000</v>
      </c>
      <c r="G18" s="1">
        <v>14250</v>
      </c>
      <c r="H18" s="1">
        <v>48</v>
      </c>
      <c r="I18">
        <f t="shared" si="1"/>
        <v>1</v>
      </c>
      <c r="J18">
        <f t="shared" si="2"/>
        <v>0</v>
      </c>
      <c r="K18">
        <f t="shared" si="3"/>
        <v>1</v>
      </c>
      <c r="L18">
        <f t="shared" si="4"/>
        <v>0</v>
      </c>
      <c r="M18">
        <f t="shared" si="5"/>
        <v>0</v>
      </c>
      <c r="N18">
        <f t="shared" si="6"/>
        <v>15</v>
      </c>
      <c r="P18" s="5" t="s">
        <v>3</v>
      </c>
      <c r="Q18" s="5">
        <v>3909.9067064690416</v>
      </c>
      <c r="R18" s="5">
        <v>204.5470366262968</v>
      </c>
      <c r="S18" s="5">
        <v>19.114951607010372</v>
      </c>
      <c r="T18" s="5">
        <v>9.639741227600114E-61</v>
      </c>
      <c r="U18" s="5">
        <v>3507.97124876318</v>
      </c>
      <c r="V18" s="5">
        <v>4311.842164174904</v>
      </c>
      <c r="X18" s="11">
        <f t="shared" si="0"/>
        <v>1.5084388185654003</v>
      </c>
      <c r="Y18" s="11">
        <f t="shared" si="7"/>
        <v>2.2753876693549806</v>
      </c>
      <c r="Z18" s="9"/>
    </row>
    <row r="19" spans="1:25" ht="12">
      <c r="A19" s="1">
        <v>18</v>
      </c>
      <c r="B19" s="1">
        <v>36</v>
      </c>
      <c r="C19" s="1">
        <v>1</v>
      </c>
      <c r="D19" s="1">
        <v>16</v>
      </c>
      <c r="E19" s="1">
        <v>3</v>
      </c>
      <c r="F19" s="1">
        <v>103750</v>
      </c>
      <c r="G19" s="1">
        <v>27510</v>
      </c>
      <c r="H19" s="1">
        <v>70</v>
      </c>
      <c r="I19">
        <f t="shared" si="1"/>
        <v>1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5"/>
        <v>1</v>
      </c>
      <c r="N19">
        <f t="shared" si="6"/>
        <v>16</v>
      </c>
      <c r="X19" s="11">
        <f t="shared" si="0"/>
        <v>2.5084388185654003</v>
      </c>
      <c r="Y19" s="11">
        <f t="shared" si="7"/>
        <v>6.292265306485781</v>
      </c>
    </row>
    <row r="20" spans="1:25" ht="12">
      <c r="A20" s="1">
        <v>19</v>
      </c>
      <c r="B20" s="1">
        <v>30</v>
      </c>
      <c r="C20" s="1">
        <v>1</v>
      </c>
      <c r="D20" s="1">
        <v>12</v>
      </c>
      <c r="E20" s="1">
        <v>1</v>
      </c>
      <c r="F20" s="1">
        <v>42300</v>
      </c>
      <c r="G20" s="1">
        <v>14250</v>
      </c>
      <c r="H20" s="1">
        <v>103</v>
      </c>
      <c r="I20">
        <f t="shared" si="1"/>
        <v>1</v>
      </c>
      <c r="J20">
        <f t="shared" si="2"/>
        <v>0</v>
      </c>
      <c r="K20">
        <f t="shared" si="3"/>
        <v>1</v>
      </c>
      <c r="L20">
        <f t="shared" si="4"/>
        <v>0</v>
      </c>
      <c r="M20">
        <f t="shared" si="5"/>
        <v>0</v>
      </c>
      <c r="N20">
        <f t="shared" si="6"/>
        <v>12</v>
      </c>
      <c r="X20" s="11">
        <f t="shared" si="0"/>
        <v>-1.4915611814345997</v>
      </c>
      <c r="Y20" s="11">
        <f t="shared" si="7"/>
        <v>2.224754757962579</v>
      </c>
    </row>
    <row r="21" spans="1:25" ht="12">
      <c r="A21" s="1">
        <v>20</v>
      </c>
      <c r="B21" s="1">
        <v>52</v>
      </c>
      <c r="C21" s="1">
        <v>2</v>
      </c>
      <c r="D21" s="1">
        <v>12</v>
      </c>
      <c r="E21" s="1">
        <v>1</v>
      </c>
      <c r="F21" s="1">
        <v>26250</v>
      </c>
      <c r="G21" s="1">
        <v>11550</v>
      </c>
      <c r="H21" s="1">
        <v>48</v>
      </c>
      <c r="I21">
        <f t="shared" si="1"/>
        <v>0</v>
      </c>
      <c r="J21">
        <f t="shared" si="2"/>
        <v>1</v>
      </c>
      <c r="K21">
        <f t="shared" si="3"/>
        <v>1</v>
      </c>
      <c r="L21">
        <f t="shared" si="4"/>
        <v>0</v>
      </c>
      <c r="M21">
        <f t="shared" si="5"/>
        <v>0</v>
      </c>
      <c r="N21">
        <f t="shared" si="6"/>
        <v>0</v>
      </c>
      <c r="X21" s="11">
        <f t="shared" si="0"/>
        <v>-1.4915611814345997</v>
      </c>
      <c r="Y21" s="11">
        <f t="shared" si="7"/>
        <v>2.224754757962579</v>
      </c>
    </row>
    <row r="22" spans="1:25" ht="12">
      <c r="A22" s="1">
        <v>21</v>
      </c>
      <c r="B22" s="1">
        <v>29</v>
      </c>
      <c r="C22" s="1">
        <v>2</v>
      </c>
      <c r="D22" s="1">
        <v>16</v>
      </c>
      <c r="E22" s="1">
        <v>1</v>
      </c>
      <c r="F22" s="1">
        <v>38850</v>
      </c>
      <c r="G22" s="1">
        <v>15000</v>
      </c>
      <c r="H22" s="1">
        <v>17</v>
      </c>
      <c r="I22">
        <f t="shared" si="1"/>
        <v>0</v>
      </c>
      <c r="J22">
        <f t="shared" si="2"/>
        <v>1</v>
      </c>
      <c r="K22">
        <f t="shared" si="3"/>
        <v>1</v>
      </c>
      <c r="L22">
        <f t="shared" si="4"/>
        <v>0</v>
      </c>
      <c r="M22">
        <f t="shared" si="5"/>
        <v>0</v>
      </c>
      <c r="N22">
        <f t="shared" si="6"/>
        <v>0</v>
      </c>
      <c r="X22" s="11">
        <f t="shared" si="0"/>
        <v>2.5084388185654003</v>
      </c>
      <c r="Y22" s="11">
        <f t="shared" si="7"/>
        <v>6.292265306485781</v>
      </c>
    </row>
    <row r="23" spans="1:25" ht="12">
      <c r="A23" s="1">
        <v>22</v>
      </c>
      <c r="B23" s="1">
        <v>52</v>
      </c>
      <c r="C23" s="1">
        <v>1</v>
      </c>
      <c r="D23" s="1">
        <v>12</v>
      </c>
      <c r="E23" s="1">
        <v>1</v>
      </c>
      <c r="F23" s="1">
        <v>21750</v>
      </c>
      <c r="G23" s="1">
        <v>12750</v>
      </c>
      <c r="H23" s="1">
        <v>315</v>
      </c>
      <c r="I23">
        <f t="shared" si="1"/>
        <v>1</v>
      </c>
      <c r="J23">
        <f t="shared" si="2"/>
        <v>0</v>
      </c>
      <c r="K23">
        <f t="shared" si="3"/>
        <v>1</v>
      </c>
      <c r="L23">
        <f t="shared" si="4"/>
        <v>0</v>
      </c>
      <c r="M23">
        <f t="shared" si="5"/>
        <v>0</v>
      </c>
      <c r="N23">
        <f t="shared" si="6"/>
        <v>12</v>
      </c>
      <c r="X23" s="11">
        <f t="shared" si="0"/>
        <v>-1.4915611814345997</v>
      </c>
      <c r="Y23" s="11">
        <f t="shared" si="7"/>
        <v>2.224754757962579</v>
      </c>
    </row>
    <row r="24" spans="1:25" ht="12">
      <c r="A24" s="1">
        <v>23</v>
      </c>
      <c r="B24" s="1">
        <v>27</v>
      </c>
      <c r="C24" s="1">
        <v>2</v>
      </c>
      <c r="D24" s="1">
        <v>15</v>
      </c>
      <c r="E24" s="1">
        <v>1</v>
      </c>
      <c r="F24" s="1">
        <v>24000</v>
      </c>
      <c r="G24" s="1">
        <v>11100</v>
      </c>
      <c r="H24" s="1">
        <v>75</v>
      </c>
      <c r="I24">
        <f t="shared" si="1"/>
        <v>0</v>
      </c>
      <c r="J24">
        <f t="shared" si="2"/>
        <v>1</v>
      </c>
      <c r="K24">
        <f t="shared" si="3"/>
        <v>1</v>
      </c>
      <c r="L24">
        <f t="shared" si="4"/>
        <v>0</v>
      </c>
      <c r="M24">
        <f t="shared" si="5"/>
        <v>0</v>
      </c>
      <c r="N24">
        <f t="shared" si="6"/>
        <v>0</v>
      </c>
      <c r="X24" s="11">
        <f t="shared" si="0"/>
        <v>1.5084388185654003</v>
      </c>
      <c r="Y24" s="11">
        <f t="shared" si="7"/>
        <v>2.2753876693549806</v>
      </c>
    </row>
    <row r="25" spans="1:25" ht="12">
      <c r="A25" s="1">
        <v>24</v>
      </c>
      <c r="B25" s="1">
        <v>59</v>
      </c>
      <c r="C25" s="1">
        <v>2</v>
      </c>
      <c r="D25" s="1">
        <v>12</v>
      </c>
      <c r="E25" s="1">
        <v>1</v>
      </c>
      <c r="F25" s="1">
        <v>16950</v>
      </c>
      <c r="G25" s="1">
        <v>9000</v>
      </c>
      <c r="H25" s="1">
        <v>124</v>
      </c>
      <c r="I25">
        <f t="shared" si="1"/>
        <v>0</v>
      </c>
      <c r="J25">
        <f t="shared" si="2"/>
        <v>1</v>
      </c>
      <c r="K25">
        <f t="shared" si="3"/>
        <v>1</v>
      </c>
      <c r="L25">
        <f t="shared" si="4"/>
        <v>0</v>
      </c>
      <c r="M25">
        <f t="shared" si="5"/>
        <v>0</v>
      </c>
      <c r="N25">
        <f t="shared" si="6"/>
        <v>0</v>
      </c>
      <c r="X25" s="11">
        <f t="shared" si="0"/>
        <v>-1.4915611814345997</v>
      </c>
      <c r="Y25" s="11">
        <f t="shared" si="7"/>
        <v>2.224754757962579</v>
      </c>
    </row>
    <row r="26" spans="1:25" ht="12">
      <c r="A26" s="1">
        <v>25</v>
      </c>
      <c r="B26" s="1">
        <v>50</v>
      </c>
      <c r="C26" s="1">
        <v>2</v>
      </c>
      <c r="D26" s="1">
        <v>15</v>
      </c>
      <c r="E26" s="1">
        <v>1</v>
      </c>
      <c r="F26" s="1">
        <v>21150</v>
      </c>
      <c r="G26" s="1">
        <v>9000</v>
      </c>
      <c r="H26" s="1">
        <v>171</v>
      </c>
      <c r="I26">
        <f t="shared" si="1"/>
        <v>0</v>
      </c>
      <c r="J26">
        <f t="shared" si="2"/>
        <v>1</v>
      </c>
      <c r="K26">
        <f t="shared" si="3"/>
        <v>1</v>
      </c>
      <c r="L26">
        <f t="shared" si="4"/>
        <v>0</v>
      </c>
      <c r="M26">
        <f t="shared" si="5"/>
        <v>0</v>
      </c>
      <c r="N26">
        <f t="shared" si="6"/>
        <v>0</v>
      </c>
      <c r="X26" s="11">
        <f t="shared" si="0"/>
        <v>1.5084388185654003</v>
      </c>
      <c r="Y26" s="11">
        <f t="shared" si="7"/>
        <v>2.2753876693549806</v>
      </c>
    </row>
    <row r="27" spans="1:25" ht="12">
      <c r="A27" s="1">
        <v>26</v>
      </c>
      <c r="B27" s="1">
        <v>26</v>
      </c>
      <c r="C27" s="1">
        <v>1</v>
      </c>
      <c r="D27" s="1">
        <v>15</v>
      </c>
      <c r="E27" s="1">
        <v>1</v>
      </c>
      <c r="F27" s="1">
        <v>31050</v>
      </c>
      <c r="G27" s="1">
        <v>12600</v>
      </c>
      <c r="H27" s="1">
        <v>14</v>
      </c>
      <c r="I27">
        <f t="shared" si="1"/>
        <v>1</v>
      </c>
      <c r="J27">
        <f t="shared" si="2"/>
        <v>0</v>
      </c>
      <c r="K27">
        <f t="shared" si="3"/>
        <v>1</v>
      </c>
      <c r="L27">
        <f t="shared" si="4"/>
        <v>0</v>
      </c>
      <c r="M27">
        <f t="shared" si="5"/>
        <v>0</v>
      </c>
      <c r="N27">
        <f t="shared" si="6"/>
        <v>15</v>
      </c>
      <c r="X27" s="11">
        <f t="shared" si="0"/>
        <v>1.5084388185654003</v>
      </c>
      <c r="Y27" s="11">
        <f t="shared" si="7"/>
        <v>2.2753876693549806</v>
      </c>
    </row>
    <row r="28" spans="1:25" ht="12">
      <c r="A28" s="1">
        <v>27</v>
      </c>
      <c r="B28" s="1">
        <v>38</v>
      </c>
      <c r="C28" s="1">
        <v>1</v>
      </c>
      <c r="D28" s="1">
        <v>19</v>
      </c>
      <c r="E28" s="1">
        <v>3</v>
      </c>
      <c r="F28" s="1">
        <v>60375</v>
      </c>
      <c r="G28" s="1">
        <v>27480</v>
      </c>
      <c r="H28" s="1">
        <v>96</v>
      </c>
      <c r="I28">
        <f t="shared" si="1"/>
        <v>1</v>
      </c>
      <c r="J28">
        <f t="shared" si="2"/>
        <v>0</v>
      </c>
      <c r="K28">
        <f t="shared" si="3"/>
        <v>0</v>
      </c>
      <c r="L28">
        <f t="shared" si="4"/>
        <v>0</v>
      </c>
      <c r="M28">
        <f t="shared" si="5"/>
        <v>1</v>
      </c>
      <c r="N28">
        <f t="shared" si="6"/>
        <v>19</v>
      </c>
      <c r="X28" s="11">
        <f t="shared" si="0"/>
        <v>5.5084388185654</v>
      </c>
      <c r="Y28" s="11">
        <f t="shared" si="7"/>
        <v>30.342898217878183</v>
      </c>
    </row>
    <row r="29" spans="1:25" ht="12">
      <c r="A29" s="1">
        <v>28</v>
      </c>
      <c r="B29" s="1">
        <v>29</v>
      </c>
      <c r="C29" s="1">
        <v>1</v>
      </c>
      <c r="D29" s="1">
        <v>15</v>
      </c>
      <c r="E29" s="1">
        <v>1</v>
      </c>
      <c r="F29" s="1">
        <v>32550</v>
      </c>
      <c r="G29" s="1">
        <v>14250</v>
      </c>
      <c r="H29" s="1">
        <v>43</v>
      </c>
      <c r="I29">
        <f t="shared" si="1"/>
        <v>1</v>
      </c>
      <c r="J29">
        <f t="shared" si="2"/>
        <v>0</v>
      </c>
      <c r="K29">
        <f t="shared" si="3"/>
        <v>1</v>
      </c>
      <c r="L29">
        <f t="shared" si="4"/>
        <v>0</v>
      </c>
      <c r="M29">
        <f t="shared" si="5"/>
        <v>0</v>
      </c>
      <c r="N29">
        <f t="shared" si="6"/>
        <v>15</v>
      </c>
      <c r="X29" s="11">
        <f t="shared" si="0"/>
        <v>1.5084388185654003</v>
      </c>
      <c r="Y29" s="11">
        <f t="shared" si="7"/>
        <v>2.2753876693549806</v>
      </c>
    </row>
    <row r="30" spans="1:25" ht="12">
      <c r="A30" s="1">
        <v>29</v>
      </c>
      <c r="B30" s="1">
        <v>48</v>
      </c>
      <c r="C30" s="1">
        <v>1</v>
      </c>
      <c r="D30" s="1">
        <v>19</v>
      </c>
      <c r="E30" s="1">
        <v>3</v>
      </c>
      <c r="F30" s="1">
        <v>135000</v>
      </c>
      <c r="G30" s="1">
        <v>79980</v>
      </c>
      <c r="H30" s="1">
        <v>199</v>
      </c>
      <c r="I30">
        <f t="shared" si="1"/>
        <v>1</v>
      </c>
      <c r="J30">
        <f t="shared" si="2"/>
        <v>0</v>
      </c>
      <c r="K30">
        <f t="shared" si="3"/>
        <v>0</v>
      </c>
      <c r="L30">
        <f t="shared" si="4"/>
        <v>0</v>
      </c>
      <c r="M30">
        <f t="shared" si="5"/>
        <v>1</v>
      </c>
      <c r="N30">
        <f t="shared" si="6"/>
        <v>19</v>
      </c>
      <c r="X30" s="11">
        <f t="shared" si="0"/>
        <v>5.5084388185654</v>
      </c>
      <c r="Y30" s="11">
        <f t="shared" si="7"/>
        <v>30.342898217878183</v>
      </c>
    </row>
    <row r="31" spans="1:25" ht="12">
      <c r="A31" s="1">
        <v>30</v>
      </c>
      <c r="B31" s="1">
        <v>31</v>
      </c>
      <c r="C31" s="1">
        <v>1</v>
      </c>
      <c r="D31" s="1">
        <v>15</v>
      </c>
      <c r="E31" s="1">
        <v>1</v>
      </c>
      <c r="F31" s="1">
        <v>31200</v>
      </c>
      <c r="G31" s="1">
        <v>14250</v>
      </c>
      <c r="H31" s="1">
        <v>54</v>
      </c>
      <c r="I31">
        <f t="shared" si="1"/>
        <v>1</v>
      </c>
      <c r="J31">
        <f t="shared" si="2"/>
        <v>0</v>
      </c>
      <c r="K31">
        <f t="shared" si="3"/>
        <v>1</v>
      </c>
      <c r="L31">
        <f t="shared" si="4"/>
        <v>0</v>
      </c>
      <c r="M31">
        <f t="shared" si="5"/>
        <v>0</v>
      </c>
      <c r="N31">
        <f t="shared" si="6"/>
        <v>15</v>
      </c>
      <c r="X31" s="11">
        <f t="shared" si="0"/>
        <v>1.5084388185654003</v>
      </c>
      <c r="Y31" s="11">
        <f t="shared" si="7"/>
        <v>2.2753876693549806</v>
      </c>
    </row>
    <row r="32" spans="1:25" ht="12">
      <c r="A32" s="1">
        <v>31</v>
      </c>
      <c r="B32" s="1">
        <v>28</v>
      </c>
      <c r="C32" s="1">
        <v>1</v>
      </c>
      <c r="D32" s="1">
        <v>12</v>
      </c>
      <c r="E32" s="1">
        <v>1</v>
      </c>
      <c r="F32" s="1">
        <v>36150</v>
      </c>
      <c r="G32" s="1">
        <v>14250</v>
      </c>
      <c r="H32" s="1">
        <v>83</v>
      </c>
      <c r="I32">
        <f t="shared" si="1"/>
        <v>1</v>
      </c>
      <c r="J32">
        <f t="shared" si="2"/>
        <v>0</v>
      </c>
      <c r="K32">
        <f t="shared" si="3"/>
        <v>1</v>
      </c>
      <c r="L32">
        <f t="shared" si="4"/>
        <v>0</v>
      </c>
      <c r="M32">
        <f t="shared" si="5"/>
        <v>0</v>
      </c>
      <c r="N32">
        <f t="shared" si="6"/>
        <v>12</v>
      </c>
      <c r="X32" s="11">
        <f t="shared" si="0"/>
        <v>-1.4915611814345997</v>
      </c>
      <c r="Y32" s="11">
        <f t="shared" si="7"/>
        <v>2.224754757962579</v>
      </c>
    </row>
    <row r="33" spans="1:25" ht="12">
      <c r="A33" s="1">
        <v>32</v>
      </c>
      <c r="B33" s="1">
        <v>38</v>
      </c>
      <c r="C33" s="1">
        <v>1</v>
      </c>
      <c r="D33" s="1">
        <v>19</v>
      </c>
      <c r="E33" s="1">
        <v>3</v>
      </c>
      <c r="F33" s="1">
        <v>110625</v>
      </c>
      <c r="G33" s="1">
        <v>45000</v>
      </c>
      <c r="H33" s="1">
        <v>120</v>
      </c>
      <c r="I33">
        <f t="shared" si="1"/>
        <v>1</v>
      </c>
      <c r="J33">
        <f t="shared" si="2"/>
        <v>0</v>
      </c>
      <c r="K33">
        <f t="shared" si="3"/>
        <v>0</v>
      </c>
      <c r="L33">
        <f t="shared" si="4"/>
        <v>0</v>
      </c>
      <c r="M33">
        <f t="shared" si="5"/>
        <v>1</v>
      </c>
      <c r="N33">
        <f t="shared" si="6"/>
        <v>19</v>
      </c>
      <c r="X33" s="11">
        <f t="shared" si="0"/>
        <v>5.5084388185654</v>
      </c>
      <c r="Y33" s="11">
        <f t="shared" si="7"/>
        <v>30.342898217878183</v>
      </c>
    </row>
    <row r="34" spans="1:25" ht="12">
      <c r="A34" s="1">
        <v>33</v>
      </c>
      <c r="B34" s="1">
        <v>31</v>
      </c>
      <c r="C34" s="1">
        <v>1</v>
      </c>
      <c r="D34" s="1">
        <v>15</v>
      </c>
      <c r="E34" s="1">
        <v>1</v>
      </c>
      <c r="F34" s="1">
        <v>42000</v>
      </c>
      <c r="G34" s="1">
        <v>15000</v>
      </c>
      <c r="H34" s="1">
        <v>68</v>
      </c>
      <c r="I34">
        <f t="shared" si="1"/>
        <v>1</v>
      </c>
      <c r="J34">
        <f t="shared" si="2"/>
        <v>0</v>
      </c>
      <c r="K34">
        <f t="shared" si="3"/>
        <v>1</v>
      </c>
      <c r="L34">
        <f t="shared" si="4"/>
        <v>0</v>
      </c>
      <c r="M34">
        <f t="shared" si="5"/>
        <v>0</v>
      </c>
      <c r="N34">
        <f t="shared" si="6"/>
        <v>15</v>
      </c>
      <c r="X34" s="11">
        <f t="shared" si="0"/>
        <v>1.5084388185654003</v>
      </c>
      <c r="Y34" s="11">
        <f t="shared" si="7"/>
        <v>2.2753876693549806</v>
      </c>
    </row>
    <row r="35" spans="1:25" ht="12">
      <c r="A35" s="1">
        <v>34</v>
      </c>
      <c r="B35" s="1">
        <v>43</v>
      </c>
      <c r="C35" s="1">
        <v>1</v>
      </c>
      <c r="D35" s="1">
        <v>19</v>
      </c>
      <c r="E35" s="1">
        <v>3</v>
      </c>
      <c r="F35" s="1">
        <v>92000</v>
      </c>
      <c r="G35" s="1">
        <v>39990</v>
      </c>
      <c r="H35" s="1">
        <v>175</v>
      </c>
      <c r="I35">
        <f t="shared" si="1"/>
        <v>1</v>
      </c>
      <c r="J35">
        <f t="shared" si="2"/>
        <v>0</v>
      </c>
      <c r="K35">
        <f t="shared" si="3"/>
        <v>0</v>
      </c>
      <c r="L35">
        <f t="shared" si="4"/>
        <v>0</v>
      </c>
      <c r="M35">
        <f t="shared" si="5"/>
        <v>1</v>
      </c>
      <c r="N35">
        <f t="shared" si="6"/>
        <v>19</v>
      </c>
      <c r="X35" s="11">
        <f t="shared" si="0"/>
        <v>5.5084388185654</v>
      </c>
      <c r="Y35" s="11">
        <f t="shared" si="7"/>
        <v>30.342898217878183</v>
      </c>
    </row>
    <row r="36" spans="1:25" ht="12">
      <c r="A36" s="1">
        <v>35</v>
      </c>
      <c r="B36" s="1">
        <v>31</v>
      </c>
      <c r="C36" s="1">
        <v>1</v>
      </c>
      <c r="D36" s="1">
        <v>17</v>
      </c>
      <c r="E36" s="1">
        <v>3</v>
      </c>
      <c r="F36" s="1">
        <v>81250</v>
      </c>
      <c r="G36" s="1">
        <v>30000</v>
      </c>
      <c r="H36" s="1">
        <v>18</v>
      </c>
      <c r="I36">
        <f t="shared" si="1"/>
        <v>1</v>
      </c>
      <c r="J36">
        <f t="shared" si="2"/>
        <v>0</v>
      </c>
      <c r="K36">
        <f t="shared" si="3"/>
        <v>0</v>
      </c>
      <c r="L36">
        <f t="shared" si="4"/>
        <v>0</v>
      </c>
      <c r="M36">
        <f t="shared" si="5"/>
        <v>1</v>
      </c>
      <c r="N36">
        <f t="shared" si="6"/>
        <v>17</v>
      </c>
      <c r="X36" s="11">
        <f t="shared" si="0"/>
        <v>3.5084388185654003</v>
      </c>
      <c r="Y36" s="11">
        <f t="shared" si="7"/>
        <v>12.309142943616582</v>
      </c>
    </row>
    <row r="37" spans="1:25" ht="12">
      <c r="A37" s="1">
        <v>36</v>
      </c>
      <c r="B37" s="1">
        <v>29</v>
      </c>
      <c r="C37" s="1">
        <v>2</v>
      </c>
      <c r="D37" s="1">
        <v>8</v>
      </c>
      <c r="E37" s="1">
        <v>1</v>
      </c>
      <c r="F37" s="1">
        <v>31350</v>
      </c>
      <c r="G37" s="1">
        <v>11250</v>
      </c>
      <c r="H37" s="1">
        <v>52</v>
      </c>
      <c r="I37">
        <f t="shared" si="1"/>
        <v>0</v>
      </c>
      <c r="J37">
        <f t="shared" si="2"/>
        <v>1</v>
      </c>
      <c r="K37">
        <f t="shared" si="3"/>
        <v>1</v>
      </c>
      <c r="L37">
        <f t="shared" si="4"/>
        <v>0</v>
      </c>
      <c r="M37">
        <f t="shared" si="5"/>
        <v>0</v>
      </c>
      <c r="N37">
        <f t="shared" si="6"/>
        <v>0</v>
      </c>
      <c r="X37" s="11">
        <f t="shared" si="0"/>
        <v>-5.4915611814346</v>
      </c>
      <c r="Y37" s="11">
        <f t="shared" si="7"/>
        <v>30.157244209439376</v>
      </c>
    </row>
    <row r="38" spans="1:25" ht="12">
      <c r="A38" s="1">
        <v>37</v>
      </c>
      <c r="B38" s="1">
        <v>38</v>
      </c>
      <c r="C38" s="1">
        <v>1</v>
      </c>
      <c r="D38" s="1">
        <v>12</v>
      </c>
      <c r="E38" s="1">
        <v>1</v>
      </c>
      <c r="F38" s="1">
        <v>29100</v>
      </c>
      <c r="G38" s="1">
        <v>13500</v>
      </c>
      <c r="H38" s="1">
        <v>113</v>
      </c>
      <c r="I38">
        <f t="shared" si="1"/>
        <v>1</v>
      </c>
      <c r="J38">
        <f t="shared" si="2"/>
        <v>0</v>
      </c>
      <c r="K38">
        <f t="shared" si="3"/>
        <v>1</v>
      </c>
      <c r="L38">
        <f t="shared" si="4"/>
        <v>0</v>
      </c>
      <c r="M38">
        <f t="shared" si="5"/>
        <v>0</v>
      </c>
      <c r="N38">
        <f t="shared" si="6"/>
        <v>12</v>
      </c>
      <c r="X38" s="11">
        <f t="shared" si="0"/>
        <v>-1.4915611814345997</v>
      </c>
      <c r="Y38" s="11">
        <f t="shared" si="7"/>
        <v>2.224754757962579</v>
      </c>
    </row>
    <row r="39" spans="1:25" ht="12">
      <c r="A39" s="1">
        <v>38</v>
      </c>
      <c r="B39" s="1">
        <v>30</v>
      </c>
      <c r="C39" s="1">
        <v>1</v>
      </c>
      <c r="D39" s="1">
        <v>15</v>
      </c>
      <c r="E39" s="1">
        <v>1</v>
      </c>
      <c r="F39" s="1">
        <v>31350</v>
      </c>
      <c r="G39" s="1">
        <v>15000</v>
      </c>
      <c r="H39" s="1">
        <v>49</v>
      </c>
      <c r="I39">
        <f t="shared" si="1"/>
        <v>1</v>
      </c>
      <c r="J39">
        <f t="shared" si="2"/>
        <v>0</v>
      </c>
      <c r="K39">
        <f t="shared" si="3"/>
        <v>1</v>
      </c>
      <c r="L39">
        <f t="shared" si="4"/>
        <v>0</v>
      </c>
      <c r="M39">
        <f t="shared" si="5"/>
        <v>0</v>
      </c>
      <c r="N39">
        <f t="shared" si="6"/>
        <v>15</v>
      </c>
      <c r="X39" s="11">
        <f t="shared" si="0"/>
        <v>1.5084388185654003</v>
      </c>
      <c r="Y39" s="11">
        <f t="shared" si="7"/>
        <v>2.2753876693549806</v>
      </c>
    </row>
    <row r="40" spans="1:25" ht="12">
      <c r="A40" s="1">
        <v>39</v>
      </c>
      <c r="B40" s="1">
        <v>32</v>
      </c>
      <c r="C40" s="1">
        <v>1</v>
      </c>
      <c r="D40" s="1">
        <v>16</v>
      </c>
      <c r="E40" s="1">
        <v>1</v>
      </c>
      <c r="F40" s="1">
        <v>36000</v>
      </c>
      <c r="G40" s="1">
        <v>15000</v>
      </c>
      <c r="H40" s="1">
        <v>46</v>
      </c>
      <c r="I40">
        <f t="shared" si="1"/>
        <v>1</v>
      </c>
      <c r="J40">
        <f t="shared" si="2"/>
        <v>0</v>
      </c>
      <c r="K40">
        <f t="shared" si="3"/>
        <v>1</v>
      </c>
      <c r="L40">
        <f t="shared" si="4"/>
        <v>0</v>
      </c>
      <c r="M40">
        <f t="shared" si="5"/>
        <v>0</v>
      </c>
      <c r="N40">
        <f t="shared" si="6"/>
        <v>16</v>
      </c>
      <c r="X40" s="11">
        <f t="shared" si="0"/>
        <v>2.5084388185654003</v>
      </c>
      <c r="Y40" s="11">
        <f t="shared" si="7"/>
        <v>6.292265306485781</v>
      </c>
    </row>
    <row r="41" spans="1:25" ht="12">
      <c r="A41" s="1">
        <v>40</v>
      </c>
      <c r="B41" s="1">
        <v>59</v>
      </c>
      <c r="C41" s="1">
        <v>2</v>
      </c>
      <c r="D41" s="1">
        <v>15</v>
      </c>
      <c r="E41" s="1">
        <v>1</v>
      </c>
      <c r="F41" s="1">
        <v>19200</v>
      </c>
      <c r="G41" s="1">
        <v>9000</v>
      </c>
      <c r="H41" s="1">
        <v>23</v>
      </c>
      <c r="I41">
        <f t="shared" si="1"/>
        <v>0</v>
      </c>
      <c r="J41">
        <f t="shared" si="2"/>
        <v>1</v>
      </c>
      <c r="K41">
        <f t="shared" si="3"/>
        <v>1</v>
      </c>
      <c r="L41">
        <f t="shared" si="4"/>
        <v>0</v>
      </c>
      <c r="M41">
        <f t="shared" si="5"/>
        <v>0</v>
      </c>
      <c r="N41">
        <f t="shared" si="6"/>
        <v>0</v>
      </c>
      <c r="X41" s="11">
        <f t="shared" si="0"/>
        <v>1.5084388185654003</v>
      </c>
      <c r="Y41" s="11">
        <f t="shared" si="7"/>
        <v>2.2753876693549806</v>
      </c>
    </row>
    <row r="42" spans="1:25" ht="12">
      <c r="A42" s="1">
        <v>41</v>
      </c>
      <c r="B42" s="1">
        <v>31</v>
      </c>
      <c r="C42" s="1">
        <v>2</v>
      </c>
      <c r="D42" s="1">
        <v>12</v>
      </c>
      <c r="E42" s="1">
        <v>1</v>
      </c>
      <c r="F42" s="1">
        <v>23550</v>
      </c>
      <c r="G42" s="1">
        <v>11550</v>
      </c>
      <c r="H42" s="1">
        <v>52</v>
      </c>
      <c r="I42">
        <f t="shared" si="1"/>
        <v>0</v>
      </c>
      <c r="J42">
        <f t="shared" si="2"/>
        <v>1</v>
      </c>
      <c r="K42">
        <f t="shared" si="3"/>
        <v>1</v>
      </c>
      <c r="L42">
        <f t="shared" si="4"/>
        <v>0</v>
      </c>
      <c r="M42">
        <f t="shared" si="5"/>
        <v>0</v>
      </c>
      <c r="N42">
        <f t="shared" si="6"/>
        <v>0</v>
      </c>
      <c r="X42" s="11">
        <f t="shared" si="0"/>
        <v>-1.4915611814345997</v>
      </c>
      <c r="Y42" s="11">
        <f t="shared" si="7"/>
        <v>2.224754757962579</v>
      </c>
    </row>
    <row r="43" spans="1:25" ht="12">
      <c r="A43" s="1">
        <v>42</v>
      </c>
      <c r="B43" s="1">
        <v>32</v>
      </c>
      <c r="C43" s="1">
        <v>1</v>
      </c>
      <c r="D43" s="1">
        <v>15</v>
      </c>
      <c r="E43" s="1">
        <v>1</v>
      </c>
      <c r="F43" s="1">
        <v>35100</v>
      </c>
      <c r="G43" s="1">
        <v>16500</v>
      </c>
      <c r="H43" s="1">
        <v>90</v>
      </c>
      <c r="I43">
        <f t="shared" si="1"/>
        <v>1</v>
      </c>
      <c r="J43">
        <f t="shared" si="2"/>
        <v>0</v>
      </c>
      <c r="K43">
        <f t="shared" si="3"/>
        <v>1</v>
      </c>
      <c r="L43">
        <f t="shared" si="4"/>
        <v>0</v>
      </c>
      <c r="M43">
        <f t="shared" si="5"/>
        <v>0</v>
      </c>
      <c r="N43">
        <f t="shared" si="6"/>
        <v>15</v>
      </c>
      <c r="X43" s="11">
        <f t="shared" si="0"/>
        <v>1.5084388185654003</v>
      </c>
      <c r="Y43" s="11">
        <f t="shared" si="7"/>
        <v>2.2753876693549806</v>
      </c>
    </row>
    <row r="44" spans="1:25" ht="12">
      <c r="A44" s="1">
        <v>43</v>
      </c>
      <c r="B44" s="1">
        <v>28</v>
      </c>
      <c r="C44" s="1">
        <v>1</v>
      </c>
      <c r="D44" s="1">
        <v>12</v>
      </c>
      <c r="E44" s="1">
        <v>1</v>
      </c>
      <c r="F44" s="1">
        <v>23250</v>
      </c>
      <c r="G44" s="1">
        <v>14250</v>
      </c>
      <c r="H44" s="1">
        <v>46</v>
      </c>
      <c r="I44">
        <f t="shared" si="1"/>
        <v>1</v>
      </c>
      <c r="J44">
        <f t="shared" si="2"/>
        <v>0</v>
      </c>
      <c r="K44">
        <f t="shared" si="3"/>
        <v>1</v>
      </c>
      <c r="L44">
        <f t="shared" si="4"/>
        <v>0</v>
      </c>
      <c r="M44">
        <f t="shared" si="5"/>
        <v>0</v>
      </c>
      <c r="N44">
        <f t="shared" si="6"/>
        <v>12</v>
      </c>
      <c r="X44" s="11">
        <f t="shared" si="0"/>
        <v>-1.4915611814345997</v>
      </c>
      <c r="Y44" s="11">
        <f t="shared" si="7"/>
        <v>2.224754757962579</v>
      </c>
    </row>
    <row r="45" spans="1:25" ht="12">
      <c r="A45" s="1">
        <v>44</v>
      </c>
      <c r="B45" s="1">
        <v>29</v>
      </c>
      <c r="C45" s="1">
        <v>1</v>
      </c>
      <c r="D45" s="1">
        <v>8</v>
      </c>
      <c r="E45" s="1">
        <v>1</v>
      </c>
      <c r="F45" s="1">
        <v>29250</v>
      </c>
      <c r="G45" s="1">
        <v>14250</v>
      </c>
      <c r="H45" s="1">
        <v>50</v>
      </c>
      <c r="I45">
        <f t="shared" si="1"/>
        <v>1</v>
      </c>
      <c r="J45">
        <f t="shared" si="2"/>
        <v>0</v>
      </c>
      <c r="K45">
        <f t="shared" si="3"/>
        <v>1</v>
      </c>
      <c r="L45">
        <f t="shared" si="4"/>
        <v>0</v>
      </c>
      <c r="M45">
        <f t="shared" si="5"/>
        <v>0</v>
      </c>
      <c r="N45">
        <f t="shared" si="6"/>
        <v>8</v>
      </c>
      <c r="X45" s="11">
        <f t="shared" si="0"/>
        <v>-5.4915611814346</v>
      </c>
      <c r="Y45" s="11">
        <f t="shared" si="7"/>
        <v>30.157244209439376</v>
      </c>
    </row>
    <row r="46" spans="1:25" ht="12">
      <c r="A46" s="1">
        <v>45</v>
      </c>
      <c r="B46" s="1">
        <v>54</v>
      </c>
      <c r="C46" s="1">
        <v>1</v>
      </c>
      <c r="D46" s="1">
        <v>12</v>
      </c>
      <c r="E46" s="1">
        <v>2</v>
      </c>
      <c r="F46" s="1">
        <v>30750</v>
      </c>
      <c r="G46" s="1">
        <v>13500</v>
      </c>
      <c r="H46" s="1">
        <v>307</v>
      </c>
      <c r="I46">
        <f t="shared" si="1"/>
        <v>1</v>
      </c>
      <c r="J46">
        <f t="shared" si="2"/>
        <v>0</v>
      </c>
      <c r="K46">
        <f t="shared" si="3"/>
        <v>0</v>
      </c>
      <c r="L46">
        <f t="shared" si="4"/>
        <v>1</v>
      </c>
      <c r="M46">
        <f t="shared" si="5"/>
        <v>0</v>
      </c>
      <c r="N46">
        <f t="shared" si="6"/>
        <v>12</v>
      </c>
      <c r="X46" s="11">
        <f t="shared" si="0"/>
        <v>-1.4915611814345997</v>
      </c>
      <c r="Y46" s="11">
        <f t="shared" si="7"/>
        <v>2.224754757962579</v>
      </c>
    </row>
    <row r="47" spans="1:25" ht="12">
      <c r="A47" s="1">
        <v>46</v>
      </c>
      <c r="B47" s="1">
        <v>52</v>
      </c>
      <c r="C47" s="1">
        <v>2</v>
      </c>
      <c r="D47" s="1">
        <v>15</v>
      </c>
      <c r="E47" s="1">
        <v>1</v>
      </c>
      <c r="F47" s="1">
        <v>22350</v>
      </c>
      <c r="G47" s="1">
        <v>12750</v>
      </c>
      <c r="H47" s="1">
        <v>165</v>
      </c>
      <c r="I47">
        <f t="shared" si="1"/>
        <v>0</v>
      </c>
      <c r="J47">
        <f t="shared" si="2"/>
        <v>1</v>
      </c>
      <c r="K47">
        <f t="shared" si="3"/>
        <v>1</v>
      </c>
      <c r="L47">
        <f t="shared" si="4"/>
        <v>0</v>
      </c>
      <c r="M47">
        <f t="shared" si="5"/>
        <v>0</v>
      </c>
      <c r="N47">
        <f t="shared" si="6"/>
        <v>0</v>
      </c>
      <c r="X47" s="11">
        <f t="shared" si="0"/>
        <v>1.5084388185654003</v>
      </c>
      <c r="Y47" s="11">
        <f t="shared" si="7"/>
        <v>2.2753876693549806</v>
      </c>
    </row>
    <row r="48" spans="1:25" ht="12">
      <c r="A48" s="1">
        <v>47</v>
      </c>
      <c r="B48" s="1">
        <v>54</v>
      </c>
      <c r="C48" s="1">
        <v>2</v>
      </c>
      <c r="D48" s="1">
        <v>12</v>
      </c>
      <c r="E48" s="1">
        <v>1</v>
      </c>
      <c r="F48" s="1">
        <v>30000</v>
      </c>
      <c r="G48" s="1">
        <v>16500</v>
      </c>
      <c r="H48" s="1">
        <v>228</v>
      </c>
      <c r="I48">
        <f t="shared" si="1"/>
        <v>0</v>
      </c>
      <c r="J48">
        <f t="shared" si="2"/>
        <v>1</v>
      </c>
      <c r="K48">
        <f t="shared" si="3"/>
        <v>1</v>
      </c>
      <c r="L48">
        <f t="shared" si="4"/>
        <v>0</v>
      </c>
      <c r="M48">
        <f t="shared" si="5"/>
        <v>0</v>
      </c>
      <c r="N48">
        <f t="shared" si="6"/>
        <v>0</v>
      </c>
      <c r="X48" s="11">
        <f t="shared" si="0"/>
        <v>-1.4915611814345997</v>
      </c>
      <c r="Y48" s="11">
        <f t="shared" si="7"/>
        <v>2.224754757962579</v>
      </c>
    </row>
    <row r="49" spans="1:25" ht="12">
      <c r="A49" s="1">
        <v>48</v>
      </c>
      <c r="B49" s="1">
        <v>45</v>
      </c>
      <c r="C49" s="1">
        <v>1</v>
      </c>
      <c r="D49" s="1">
        <v>12</v>
      </c>
      <c r="E49" s="1">
        <v>2</v>
      </c>
      <c r="F49" s="1">
        <v>30750</v>
      </c>
      <c r="G49" s="1">
        <v>14100</v>
      </c>
      <c r="H49" s="1">
        <v>240</v>
      </c>
      <c r="I49">
        <f t="shared" si="1"/>
        <v>1</v>
      </c>
      <c r="J49">
        <f t="shared" si="2"/>
        <v>0</v>
      </c>
      <c r="K49">
        <f t="shared" si="3"/>
        <v>0</v>
      </c>
      <c r="L49">
        <f t="shared" si="4"/>
        <v>1</v>
      </c>
      <c r="M49">
        <f t="shared" si="5"/>
        <v>0</v>
      </c>
      <c r="N49">
        <f t="shared" si="6"/>
        <v>12</v>
      </c>
      <c r="X49" s="11">
        <f t="shared" si="0"/>
        <v>-1.4915611814345997</v>
      </c>
      <c r="Y49" s="11">
        <f t="shared" si="7"/>
        <v>2.224754757962579</v>
      </c>
    </row>
    <row r="50" spans="1:25" ht="12">
      <c r="A50" s="1">
        <v>49</v>
      </c>
      <c r="B50" s="1">
        <v>34</v>
      </c>
      <c r="C50" s="1">
        <v>1</v>
      </c>
      <c r="D50" s="1">
        <v>15</v>
      </c>
      <c r="E50" s="1">
        <v>1</v>
      </c>
      <c r="F50" s="1">
        <v>34800</v>
      </c>
      <c r="G50" s="1">
        <v>16500</v>
      </c>
      <c r="H50" s="1">
        <v>93</v>
      </c>
      <c r="I50">
        <f t="shared" si="1"/>
        <v>1</v>
      </c>
      <c r="J50">
        <f t="shared" si="2"/>
        <v>0</v>
      </c>
      <c r="K50">
        <f t="shared" si="3"/>
        <v>1</v>
      </c>
      <c r="L50">
        <f t="shared" si="4"/>
        <v>0</v>
      </c>
      <c r="M50">
        <f t="shared" si="5"/>
        <v>0</v>
      </c>
      <c r="N50">
        <f t="shared" si="6"/>
        <v>15</v>
      </c>
      <c r="X50" s="11">
        <f t="shared" si="0"/>
        <v>1.5084388185654003</v>
      </c>
      <c r="Y50" s="11">
        <f t="shared" si="7"/>
        <v>2.2753876693549806</v>
      </c>
    </row>
    <row r="51" spans="1:25" ht="12">
      <c r="A51" s="1">
        <v>50</v>
      </c>
      <c r="B51" s="1">
        <v>32</v>
      </c>
      <c r="C51" s="1">
        <v>1</v>
      </c>
      <c r="D51" s="1">
        <v>16</v>
      </c>
      <c r="E51" s="1">
        <v>3</v>
      </c>
      <c r="F51" s="1">
        <v>60000</v>
      </c>
      <c r="G51" s="1">
        <v>23730</v>
      </c>
      <c r="H51" s="1">
        <v>59</v>
      </c>
      <c r="I51">
        <f t="shared" si="1"/>
        <v>1</v>
      </c>
      <c r="J51">
        <f t="shared" si="2"/>
        <v>0</v>
      </c>
      <c r="K51">
        <f t="shared" si="3"/>
        <v>0</v>
      </c>
      <c r="L51">
        <f t="shared" si="4"/>
        <v>0</v>
      </c>
      <c r="M51">
        <f t="shared" si="5"/>
        <v>1</v>
      </c>
      <c r="N51">
        <f t="shared" si="6"/>
        <v>16</v>
      </c>
      <c r="X51" s="11">
        <f t="shared" si="0"/>
        <v>2.5084388185654003</v>
      </c>
      <c r="Y51" s="11">
        <f t="shared" si="7"/>
        <v>6.292265306485781</v>
      </c>
    </row>
    <row r="52" spans="1:25" ht="12">
      <c r="A52" s="1">
        <v>51</v>
      </c>
      <c r="B52" s="1">
        <v>30</v>
      </c>
      <c r="C52" s="1">
        <v>1</v>
      </c>
      <c r="D52" s="1">
        <v>12</v>
      </c>
      <c r="E52" s="1">
        <v>1</v>
      </c>
      <c r="F52" s="1">
        <v>35550</v>
      </c>
      <c r="G52" s="1">
        <v>15000</v>
      </c>
      <c r="H52" s="1">
        <v>48</v>
      </c>
      <c r="I52">
        <f t="shared" si="1"/>
        <v>1</v>
      </c>
      <c r="J52">
        <f t="shared" si="2"/>
        <v>0</v>
      </c>
      <c r="K52">
        <f t="shared" si="3"/>
        <v>1</v>
      </c>
      <c r="L52">
        <f t="shared" si="4"/>
        <v>0</v>
      </c>
      <c r="M52">
        <f t="shared" si="5"/>
        <v>0</v>
      </c>
      <c r="N52">
        <f t="shared" si="6"/>
        <v>12</v>
      </c>
      <c r="X52" s="11">
        <f t="shared" si="0"/>
        <v>-1.4915611814345997</v>
      </c>
      <c r="Y52" s="11">
        <f t="shared" si="7"/>
        <v>2.224754757962579</v>
      </c>
    </row>
    <row r="53" spans="1:25" ht="12">
      <c r="A53" s="1">
        <v>52</v>
      </c>
      <c r="B53" s="1">
        <v>29</v>
      </c>
      <c r="C53" s="1">
        <v>1</v>
      </c>
      <c r="D53" s="1">
        <v>15</v>
      </c>
      <c r="E53" s="1">
        <v>1</v>
      </c>
      <c r="F53" s="1">
        <v>45150</v>
      </c>
      <c r="G53" s="1">
        <v>15000</v>
      </c>
      <c r="H53" s="1">
        <v>40</v>
      </c>
      <c r="I53">
        <f t="shared" si="1"/>
        <v>1</v>
      </c>
      <c r="J53">
        <f t="shared" si="2"/>
        <v>0</v>
      </c>
      <c r="K53">
        <f t="shared" si="3"/>
        <v>1</v>
      </c>
      <c r="L53">
        <f t="shared" si="4"/>
        <v>0</v>
      </c>
      <c r="M53">
        <f t="shared" si="5"/>
        <v>0</v>
      </c>
      <c r="N53">
        <f t="shared" si="6"/>
        <v>15</v>
      </c>
      <c r="X53" s="11">
        <f t="shared" si="0"/>
        <v>1.5084388185654003</v>
      </c>
      <c r="Y53" s="11">
        <f t="shared" si="7"/>
        <v>2.2753876693549806</v>
      </c>
    </row>
    <row r="54" spans="1:25" ht="12">
      <c r="A54" s="1">
        <v>53</v>
      </c>
      <c r="B54" s="1">
        <v>38</v>
      </c>
      <c r="C54" s="1">
        <v>1</v>
      </c>
      <c r="D54" s="1">
        <v>18</v>
      </c>
      <c r="E54" s="1">
        <v>3</v>
      </c>
      <c r="F54" s="1">
        <v>73750</v>
      </c>
      <c r="G54" s="1">
        <v>26250</v>
      </c>
      <c r="H54" s="1">
        <v>56</v>
      </c>
      <c r="I54">
        <f t="shared" si="1"/>
        <v>1</v>
      </c>
      <c r="J54">
        <f t="shared" si="2"/>
        <v>0</v>
      </c>
      <c r="K54">
        <f t="shared" si="3"/>
        <v>0</v>
      </c>
      <c r="L54">
        <f t="shared" si="4"/>
        <v>0</v>
      </c>
      <c r="M54">
        <f t="shared" si="5"/>
        <v>1</v>
      </c>
      <c r="N54">
        <f t="shared" si="6"/>
        <v>18</v>
      </c>
      <c r="X54" s="11">
        <f t="shared" si="0"/>
        <v>4.5084388185654</v>
      </c>
      <c r="Y54" s="11">
        <f t="shared" si="7"/>
        <v>20.326020580747382</v>
      </c>
    </row>
    <row r="55" spans="1:25" ht="12">
      <c r="A55" s="1">
        <v>54</v>
      </c>
      <c r="B55" s="1">
        <v>61</v>
      </c>
      <c r="C55" s="1">
        <v>1</v>
      </c>
      <c r="D55" s="1">
        <v>12</v>
      </c>
      <c r="E55" s="1">
        <v>1</v>
      </c>
      <c r="F55" s="1">
        <v>25050</v>
      </c>
      <c r="G55" s="1">
        <v>13500</v>
      </c>
      <c r="H55" s="1">
        <v>444</v>
      </c>
      <c r="I55">
        <f t="shared" si="1"/>
        <v>1</v>
      </c>
      <c r="J55">
        <f t="shared" si="2"/>
        <v>0</v>
      </c>
      <c r="K55">
        <f t="shared" si="3"/>
        <v>1</v>
      </c>
      <c r="L55">
        <f t="shared" si="4"/>
        <v>0</v>
      </c>
      <c r="M55">
        <f t="shared" si="5"/>
        <v>0</v>
      </c>
      <c r="N55">
        <f t="shared" si="6"/>
        <v>12</v>
      </c>
      <c r="X55" s="11">
        <f t="shared" si="0"/>
        <v>-1.4915611814345997</v>
      </c>
      <c r="Y55" s="11">
        <f t="shared" si="7"/>
        <v>2.224754757962579</v>
      </c>
    </row>
    <row r="56" spans="1:25" ht="12">
      <c r="A56" s="1">
        <v>55</v>
      </c>
      <c r="B56" s="1">
        <v>32</v>
      </c>
      <c r="C56" s="1">
        <v>1</v>
      </c>
      <c r="D56" s="1">
        <v>12</v>
      </c>
      <c r="E56" s="1">
        <v>1</v>
      </c>
      <c r="F56" s="1">
        <v>27000</v>
      </c>
      <c r="G56" s="1">
        <v>15000</v>
      </c>
      <c r="H56" s="1">
        <v>120</v>
      </c>
      <c r="I56">
        <f t="shared" si="1"/>
        <v>1</v>
      </c>
      <c r="J56">
        <f t="shared" si="2"/>
        <v>0</v>
      </c>
      <c r="K56">
        <f t="shared" si="3"/>
        <v>1</v>
      </c>
      <c r="L56">
        <f t="shared" si="4"/>
        <v>0</v>
      </c>
      <c r="M56">
        <f t="shared" si="5"/>
        <v>0</v>
      </c>
      <c r="N56">
        <f t="shared" si="6"/>
        <v>12</v>
      </c>
      <c r="X56" s="11">
        <f t="shared" si="0"/>
        <v>-1.4915611814345997</v>
      </c>
      <c r="Y56" s="11">
        <f t="shared" si="7"/>
        <v>2.224754757962579</v>
      </c>
    </row>
    <row r="57" spans="1:25" ht="12">
      <c r="A57" s="1">
        <v>56</v>
      </c>
      <c r="B57" s="1">
        <v>30</v>
      </c>
      <c r="C57" s="1">
        <v>1</v>
      </c>
      <c r="D57" s="1">
        <v>15</v>
      </c>
      <c r="E57" s="1">
        <v>1</v>
      </c>
      <c r="F57" s="1">
        <v>26850</v>
      </c>
      <c r="G57" s="1">
        <v>13500</v>
      </c>
      <c r="H57" s="1">
        <v>5</v>
      </c>
      <c r="I57">
        <f t="shared" si="1"/>
        <v>1</v>
      </c>
      <c r="J57">
        <f t="shared" si="2"/>
        <v>0</v>
      </c>
      <c r="K57">
        <f t="shared" si="3"/>
        <v>1</v>
      </c>
      <c r="L57">
        <f t="shared" si="4"/>
        <v>0</v>
      </c>
      <c r="M57">
        <f t="shared" si="5"/>
        <v>0</v>
      </c>
      <c r="N57">
        <f t="shared" si="6"/>
        <v>15</v>
      </c>
      <c r="X57" s="11">
        <f t="shared" si="0"/>
        <v>1.5084388185654003</v>
      </c>
      <c r="Y57" s="11">
        <f t="shared" si="7"/>
        <v>2.2753876693549806</v>
      </c>
    </row>
    <row r="58" spans="1:25" ht="12">
      <c r="A58" s="1">
        <v>57</v>
      </c>
      <c r="B58" s="1">
        <v>29</v>
      </c>
      <c r="C58" s="1">
        <v>1</v>
      </c>
      <c r="D58" s="1">
        <v>15</v>
      </c>
      <c r="E58" s="1">
        <v>1</v>
      </c>
      <c r="F58" s="1">
        <v>33900</v>
      </c>
      <c r="G58" s="1">
        <v>15750</v>
      </c>
      <c r="H58" s="1">
        <v>78</v>
      </c>
      <c r="I58">
        <f t="shared" si="1"/>
        <v>1</v>
      </c>
      <c r="J58">
        <f t="shared" si="2"/>
        <v>0</v>
      </c>
      <c r="K58">
        <f t="shared" si="3"/>
        <v>1</v>
      </c>
      <c r="L58">
        <f t="shared" si="4"/>
        <v>0</v>
      </c>
      <c r="M58">
        <f t="shared" si="5"/>
        <v>0</v>
      </c>
      <c r="N58">
        <f t="shared" si="6"/>
        <v>15</v>
      </c>
      <c r="X58" s="11">
        <f t="shared" si="0"/>
        <v>1.5084388185654003</v>
      </c>
      <c r="Y58" s="11">
        <f t="shared" si="7"/>
        <v>2.2753876693549806</v>
      </c>
    </row>
    <row r="59" spans="1:25" ht="12">
      <c r="A59" s="1">
        <v>58</v>
      </c>
      <c r="B59" s="1">
        <v>28</v>
      </c>
      <c r="C59" s="1">
        <v>2</v>
      </c>
      <c r="D59" s="1">
        <v>15</v>
      </c>
      <c r="E59" s="1">
        <v>1</v>
      </c>
      <c r="F59" s="1">
        <v>26400</v>
      </c>
      <c r="G59" s="1">
        <v>13500</v>
      </c>
      <c r="H59" s="1">
        <v>3</v>
      </c>
      <c r="I59">
        <f t="shared" si="1"/>
        <v>0</v>
      </c>
      <c r="J59">
        <f t="shared" si="2"/>
        <v>1</v>
      </c>
      <c r="K59">
        <f t="shared" si="3"/>
        <v>1</v>
      </c>
      <c r="L59">
        <f t="shared" si="4"/>
        <v>0</v>
      </c>
      <c r="M59">
        <f t="shared" si="5"/>
        <v>0</v>
      </c>
      <c r="N59">
        <f t="shared" si="6"/>
        <v>0</v>
      </c>
      <c r="X59" s="11">
        <f t="shared" si="0"/>
        <v>1.5084388185654003</v>
      </c>
      <c r="Y59" s="11">
        <f t="shared" si="7"/>
        <v>2.2753876693549806</v>
      </c>
    </row>
    <row r="60" spans="1:25" ht="12">
      <c r="A60" s="1">
        <v>59</v>
      </c>
      <c r="B60" s="1">
        <v>31</v>
      </c>
      <c r="C60" s="1">
        <v>1</v>
      </c>
      <c r="D60" s="1">
        <v>15</v>
      </c>
      <c r="E60" s="1">
        <v>1</v>
      </c>
      <c r="F60" s="1">
        <v>28050</v>
      </c>
      <c r="G60" s="1">
        <v>14250</v>
      </c>
      <c r="H60" s="1">
        <v>36</v>
      </c>
      <c r="I60">
        <f t="shared" si="1"/>
        <v>1</v>
      </c>
      <c r="J60">
        <f t="shared" si="2"/>
        <v>0</v>
      </c>
      <c r="K60">
        <f t="shared" si="3"/>
        <v>1</v>
      </c>
      <c r="L60">
        <f t="shared" si="4"/>
        <v>0</v>
      </c>
      <c r="M60">
        <f t="shared" si="5"/>
        <v>0</v>
      </c>
      <c r="N60">
        <f t="shared" si="6"/>
        <v>15</v>
      </c>
      <c r="X60" s="11">
        <f t="shared" si="0"/>
        <v>1.5084388185654003</v>
      </c>
      <c r="Y60" s="11">
        <f t="shared" si="7"/>
        <v>2.2753876693549806</v>
      </c>
    </row>
    <row r="61" spans="1:25" ht="12">
      <c r="A61" s="1">
        <v>60</v>
      </c>
      <c r="B61" s="1">
        <v>33</v>
      </c>
      <c r="C61" s="1">
        <v>1</v>
      </c>
      <c r="D61" s="1">
        <v>12</v>
      </c>
      <c r="E61" s="1">
        <v>1</v>
      </c>
      <c r="F61" s="1">
        <v>30900</v>
      </c>
      <c r="G61" s="1">
        <v>15000</v>
      </c>
      <c r="H61" s="1">
        <v>102</v>
      </c>
      <c r="I61">
        <f t="shared" si="1"/>
        <v>1</v>
      </c>
      <c r="J61">
        <f t="shared" si="2"/>
        <v>0</v>
      </c>
      <c r="K61">
        <f t="shared" si="3"/>
        <v>1</v>
      </c>
      <c r="L61">
        <f t="shared" si="4"/>
        <v>0</v>
      </c>
      <c r="M61">
        <f t="shared" si="5"/>
        <v>0</v>
      </c>
      <c r="N61">
        <f t="shared" si="6"/>
        <v>12</v>
      </c>
      <c r="X61" s="11">
        <f t="shared" si="0"/>
        <v>-1.4915611814345997</v>
      </c>
      <c r="Y61" s="11">
        <f t="shared" si="7"/>
        <v>2.224754757962579</v>
      </c>
    </row>
    <row r="62" spans="1:25" ht="12">
      <c r="A62" s="1">
        <v>61</v>
      </c>
      <c r="B62" s="1">
        <v>28</v>
      </c>
      <c r="C62" s="1">
        <v>1</v>
      </c>
      <c r="D62" s="1">
        <v>8</v>
      </c>
      <c r="E62" s="1">
        <v>1</v>
      </c>
      <c r="F62" s="1">
        <v>22500</v>
      </c>
      <c r="G62" s="1">
        <v>9750</v>
      </c>
      <c r="H62" s="1">
        <v>36</v>
      </c>
      <c r="I62">
        <f t="shared" si="1"/>
        <v>1</v>
      </c>
      <c r="J62">
        <f t="shared" si="2"/>
        <v>0</v>
      </c>
      <c r="K62">
        <f t="shared" si="3"/>
        <v>1</v>
      </c>
      <c r="L62">
        <f t="shared" si="4"/>
        <v>0</v>
      </c>
      <c r="M62">
        <f t="shared" si="5"/>
        <v>0</v>
      </c>
      <c r="N62">
        <f t="shared" si="6"/>
        <v>8</v>
      </c>
      <c r="X62" s="11">
        <f t="shared" si="0"/>
        <v>-5.4915611814346</v>
      </c>
      <c r="Y62" s="11">
        <f t="shared" si="7"/>
        <v>30.157244209439376</v>
      </c>
    </row>
    <row r="63" spans="1:25" ht="12">
      <c r="A63" s="1">
        <v>62</v>
      </c>
      <c r="B63" s="1">
        <v>30</v>
      </c>
      <c r="C63" s="1">
        <v>1</v>
      </c>
      <c r="D63" s="1">
        <v>16</v>
      </c>
      <c r="E63" s="1">
        <v>3</v>
      </c>
      <c r="F63" s="1">
        <v>48000</v>
      </c>
      <c r="G63" s="1">
        <v>21750</v>
      </c>
      <c r="H63" s="1">
        <v>22</v>
      </c>
      <c r="I63">
        <f t="shared" si="1"/>
        <v>1</v>
      </c>
      <c r="J63">
        <f t="shared" si="2"/>
        <v>0</v>
      </c>
      <c r="K63">
        <f t="shared" si="3"/>
        <v>0</v>
      </c>
      <c r="L63">
        <f t="shared" si="4"/>
        <v>0</v>
      </c>
      <c r="M63">
        <f t="shared" si="5"/>
        <v>1</v>
      </c>
      <c r="N63">
        <f t="shared" si="6"/>
        <v>16</v>
      </c>
      <c r="X63" s="11">
        <f t="shared" si="0"/>
        <v>2.5084388185654003</v>
      </c>
      <c r="Y63" s="11">
        <f t="shared" si="7"/>
        <v>6.292265306485781</v>
      </c>
    </row>
    <row r="64" spans="1:25" ht="12">
      <c r="A64" s="1">
        <v>63</v>
      </c>
      <c r="B64" s="1">
        <v>31</v>
      </c>
      <c r="C64" s="1">
        <v>1</v>
      </c>
      <c r="D64" s="1">
        <v>17</v>
      </c>
      <c r="E64" s="1">
        <v>3</v>
      </c>
      <c r="F64" s="1">
        <v>55000</v>
      </c>
      <c r="G64" s="1">
        <v>26250</v>
      </c>
      <c r="H64" s="1">
        <v>32</v>
      </c>
      <c r="I64">
        <f t="shared" si="1"/>
        <v>1</v>
      </c>
      <c r="J64">
        <f t="shared" si="2"/>
        <v>0</v>
      </c>
      <c r="K64">
        <f t="shared" si="3"/>
        <v>0</v>
      </c>
      <c r="L64">
        <f t="shared" si="4"/>
        <v>0</v>
      </c>
      <c r="M64">
        <f t="shared" si="5"/>
        <v>1</v>
      </c>
      <c r="N64">
        <f t="shared" si="6"/>
        <v>17</v>
      </c>
      <c r="X64" s="11">
        <f t="shared" si="0"/>
        <v>3.5084388185654003</v>
      </c>
      <c r="Y64" s="11">
        <f t="shared" si="7"/>
        <v>12.309142943616582</v>
      </c>
    </row>
    <row r="65" spans="1:25" ht="12">
      <c r="A65" s="1">
        <v>64</v>
      </c>
      <c r="B65" s="1">
        <v>29</v>
      </c>
      <c r="C65" s="1">
        <v>1</v>
      </c>
      <c r="D65" s="1">
        <v>16</v>
      </c>
      <c r="E65" s="1">
        <v>3</v>
      </c>
      <c r="F65" s="1">
        <v>53125</v>
      </c>
      <c r="G65" s="1">
        <v>21000</v>
      </c>
      <c r="H65" s="1">
        <v>48</v>
      </c>
      <c r="I65">
        <f t="shared" si="1"/>
        <v>1</v>
      </c>
      <c r="J65">
        <f t="shared" si="2"/>
        <v>0</v>
      </c>
      <c r="K65">
        <f t="shared" si="3"/>
        <v>0</v>
      </c>
      <c r="L65">
        <f t="shared" si="4"/>
        <v>0</v>
      </c>
      <c r="M65">
        <f t="shared" si="5"/>
        <v>1</v>
      </c>
      <c r="N65">
        <f t="shared" si="6"/>
        <v>16</v>
      </c>
      <c r="X65" s="11">
        <f t="shared" si="0"/>
        <v>2.5084388185654003</v>
      </c>
      <c r="Y65" s="11">
        <f t="shared" si="7"/>
        <v>6.292265306485781</v>
      </c>
    </row>
    <row r="66" spans="1:25" ht="12">
      <c r="A66" s="1">
        <v>65</v>
      </c>
      <c r="B66" s="1">
        <v>28</v>
      </c>
      <c r="C66" s="1">
        <v>1</v>
      </c>
      <c r="D66" s="1">
        <v>8</v>
      </c>
      <c r="E66" s="1">
        <v>1</v>
      </c>
      <c r="F66" s="1">
        <v>21900</v>
      </c>
      <c r="G66" s="1">
        <v>14550</v>
      </c>
      <c r="H66" s="1">
        <v>41</v>
      </c>
      <c r="I66">
        <f t="shared" si="1"/>
        <v>1</v>
      </c>
      <c r="J66">
        <f t="shared" si="2"/>
        <v>0</v>
      </c>
      <c r="K66">
        <f t="shared" si="3"/>
        <v>1</v>
      </c>
      <c r="L66">
        <f t="shared" si="4"/>
        <v>0</v>
      </c>
      <c r="M66">
        <f t="shared" si="5"/>
        <v>0</v>
      </c>
      <c r="N66">
        <f t="shared" si="6"/>
        <v>8</v>
      </c>
      <c r="X66" s="11">
        <f aca="true" t="shared" si="8" ref="X66:X129">D66-$W$2</f>
        <v>-5.4915611814346</v>
      </c>
      <c r="Y66" s="11">
        <f t="shared" si="7"/>
        <v>30.157244209439376</v>
      </c>
    </row>
    <row r="67" spans="1:25" ht="12">
      <c r="A67" s="1">
        <v>66</v>
      </c>
      <c r="B67" s="1">
        <v>30</v>
      </c>
      <c r="C67" s="1">
        <v>1</v>
      </c>
      <c r="D67" s="1">
        <v>19</v>
      </c>
      <c r="E67" s="1">
        <v>3</v>
      </c>
      <c r="F67" s="1">
        <v>78125</v>
      </c>
      <c r="G67" s="1">
        <v>30000</v>
      </c>
      <c r="H67" s="1">
        <v>7</v>
      </c>
      <c r="I67">
        <f aca="true" t="shared" si="9" ref="I67:I130">IF(C67=1,1,0)</f>
        <v>1</v>
      </c>
      <c r="J67">
        <f aca="true" t="shared" si="10" ref="J67:J130">IF(C67=2,1,0)</f>
        <v>0</v>
      </c>
      <c r="K67">
        <f aca="true" t="shared" si="11" ref="K67:K130">IF(E67=1,1,0)</f>
        <v>0</v>
      </c>
      <c r="L67">
        <f aca="true" t="shared" si="12" ref="L67:L130">IF(E67=2,1,0)</f>
        <v>0</v>
      </c>
      <c r="M67">
        <f aca="true" t="shared" si="13" ref="M67:M130">IF(E67=3,1,0)</f>
        <v>1</v>
      </c>
      <c r="N67">
        <f aca="true" t="shared" si="14" ref="N67:N130">D67*I67</f>
        <v>19</v>
      </c>
      <c r="X67" s="11">
        <f t="shared" si="8"/>
        <v>5.5084388185654</v>
      </c>
      <c r="Y67" s="11">
        <f aca="true" t="shared" si="15" ref="Y67:Y130">X67^2</f>
        <v>30.342898217878183</v>
      </c>
    </row>
    <row r="68" spans="1:25" ht="12">
      <c r="A68" s="1">
        <v>67</v>
      </c>
      <c r="B68" s="1">
        <v>28</v>
      </c>
      <c r="C68" s="1">
        <v>1</v>
      </c>
      <c r="D68" s="1">
        <v>16</v>
      </c>
      <c r="E68" s="1">
        <v>3</v>
      </c>
      <c r="F68" s="1">
        <v>46000</v>
      </c>
      <c r="G68" s="1">
        <v>21240</v>
      </c>
      <c r="H68" s="1">
        <v>35</v>
      </c>
      <c r="I68">
        <f t="shared" si="9"/>
        <v>1</v>
      </c>
      <c r="J68">
        <f t="shared" si="10"/>
        <v>0</v>
      </c>
      <c r="K68">
        <f t="shared" si="11"/>
        <v>0</v>
      </c>
      <c r="L68">
        <f t="shared" si="12"/>
        <v>0</v>
      </c>
      <c r="M68">
        <f t="shared" si="13"/>
        <v>1</v>
      </c>
      <c r="N68">
        <f t="shared" si="14"/>
        <v>16</v>
      </c>
      <c r="X68" s="11">
        <f t="shared" si="8"/>
        <v>2.5084388185654003</v>
      </c>
      <c r="Y68" s="11">
        <f t="shared" si="15"/>
        <v>6.292265306485781</v>
      </c>
    </row>
    <row r="69" spans="1:25" ht="12">
      <c r="A69" s="1">
        <v>68</v>
      </c>
      <c r="B69" s="1">
        <v>29</v>
      </c>
      <c r="C69" s="1">
        <v>1</v>
      </c>
      <c r="D69" s="1">
        <v>16</v>
      </c>
      <c r="E69" s="1">
        <v>3</v>
      </c>
      <c r="F69" s="1">
        <v>45250</v>
      </c>
      <c r="G69" s="1">
        <v>21480</v>
      </c>
      <c r="H69" s="1">
        <v>36</v>
      </c>
      <c r="I69">
        <f t="shared" si="9"/>
        <v>1</v>
      </c>
      <c r="J69">
        <f t="shared" si="10"/>
        <v>0</v>
      </c>
      <c r="K69">
        <f t="shared" si="11"/>
        <v>0</v>
      </c>
      <c r="L69">
        <f t="shared" si="12"/>
        <v>0</v>
      </c>
      <c r="M69">
        <f t="shared" si="13"/>
        <v>1</v>
      </c>
      <c r="N69">
        <f t="shared" si="14"/>
        <v>16</v>
      </c>
      <c r="X69" s="11">
        <f t="shared" si="8"/>
        <v>2.5084388185654003</v>
      </c>
      <c r="Y69" s="11">
        <f t="shared" si="15"/>
        <v>6.292265306485781</v>
      </c>
    </row>
    <row r="70" spans="1:25" ht="12">
      <c r="A70" s="1">
        <v>69</v>
      </c>
      <c r="B70" s="1">
        <v>32</v>
      </c>
      <c r="C70" s="1">
        <v>1</v>
      </c>
      <c r="D70" s="1">
        <v>16</v>
      </c>
      <c r="E70" s="1">
        <v>3</v>
      </c>
      <c r="F70" s="1">
        <v>56550</v>
      </c>
      <c r="G70" s="1">
        <v>25000</v>
      </c>
      <c r="H70" s="1">
        <v>34</v>
      </c>
      <c r="I70">
        <f t="shared" si="9"/>
        <v>1</v>
      </c>
      <c r="J70">
        <f t="shared" si="10"/>
        <v>0</v>
      </c>
      <c r="K70">
        <f t="shared" si="11"/>
        <v>0</v>
      </c>
      <c r="L70">
        <f t="shared" si="12"/>
        <v>0</v>
      </c>
      <c r="M70">
        <f t="shared" si="13"/>
        <v>1</v>
      </c>
      <c r="N70">
        <f t="shared" si="14"/>
        <v>16</v>
      </c>
      <c r="X70" s="11">
        <f t="shared" si="8"/>
        <v>2.5084388185654003</v>
      </c>
      <c r="Y70" s="11">
        <f t="shared" si="15"/>
        <v>6.292265306485781</v>
      </c>
    </row>
    <row r="71" spans="1:25" ht="12">
      <c r="A71" s="1">
        <v>70</v>
      </c>
      <c r="B71" s="1">
        <v>30</v>
      </c>
      <c r="C71" s="1">
        <v>1</v>
      </c>
      <c r="D71" s="1">
        <v>15</v>
      </c>
      <c r="E71" s="1">
        <v>1</v>
      </c>
      <c r="F71" s="1">
        <v>41100</v>
      </c>
      <c r="G71" s="1">
        <v>20250</v>
      </c>
      <c r="H71" s="1">
        <v>27</v>
      </c>
      <c r="I71">
        <f t="shared" si="9"/>
        <v>1</v>
      </c>
      <c r="J71">
        <f t="shared" si="10"/>
        <v>0</v>
      </c>
      <c r="K71">
        <f t="shared" si="11"/>
        <v>1</v>
      </c>
      <c r="L71">
        <f t="shared" si="12"/>
        <v>0</v>
      </c>
      <c r="M71">
        <f t="shared" si="13"/>
        <v>0</v>
      </c>
      <c r="N71">
        <f t="shared" si="14"/>
        <v>15</v>
      </c>
      <c r="X71" s="11">
        <f t="shared" si="8"/>
        <v>1.5084388185654003</v>
      </c>
      <c r="Y71" s="11">
        <f t="shared" si="15"/>
        <v>2.2753876693549806</v>
      </c>
    </row>
    <row r="72" spans="1:25" ht="12">
      <c r="A72" s="1">
        <v>71</v>
      </c>
      <c r="B72" s="1">
        <v>44</v>
      </c>
      <c r="C72" s="1">
        <v>1</v>
      </c>
      <c r="D72" s="1">
        <v>17</v>
      </c>
      <c r="E72" s="1">
        <v>3</v>
      </c>
      <c r="F72" s="1">
        <v>82500</v>
      </c>
      <c r="G72" s="1">
        <v>34980</v>
      </c>
      <c r="H72" s="1">
        <v>207</v>
      </c>
      <c r="I72">
        <f t="shared" si="9"/>
        <v>1</v>
      </c>
      <c r="J72">
        <f t="shared" si="10"/>
        <v>0</v>
      </c>
      <c r="K72">
        <f t="shared" si="11"/>
        <v>0</v>
      </c>
      <c r="L72">
        <f t="shared" si="12"/>
        <v>0</v>
      </c>
      <c r="M72">
        <f t="shared" si="13"/>
        <v>1</v>
      </c>
      <c r="N72">
        <f t="shared" si="14"/>
        <v>17</v>
      </c>
      <c r="X72" s="11">
        <f t="shared" si="8"/>
        <v>3.5084388185654003</v>
      </c>
      <c r="Y72" s="11">
        <f t="shared" si="15"/>
        <v>12.309142943616582</v>
      </c>
    </row>
    <row r="73" spans="1:25" ht="12">
      <c r="A73" s="1">
        <v>72</v>
      </c>
      <c r="B73" s="1">
        <v>28</v>
      </c>
      <c r="C73" s="1">
        <v>2</v>
      </c>
      <c r="D73" s="1">
        <v>16</v>
      </c>
      <c r="E73" s="1">
        <v>1</v>
      </c>
      <c r="F73" s="1">
        <v>54000</v>
      </c>
      <c r="G73" s="1">
        <v>18000</v>
      </c>
      <c r="H73" s="1">
        <v>11</v>
      </c>
      <c r="I73">
        <f t="shared" si="9"/>
        <v>0</v>
      </c>
      <c r="J73">
        <f t="shared" si="10"/>
        <v>1</v>
      </c>
      <c r="K73">
        <f t="shared" si="11"/>
        <v>1</v>
      </c>
      <c r="L73">
        <f t="shared" si="12"/>
        <v>0</v>
      </c>
      <c r="M73">
        <f t="shared" si="13"/>
        <v>0</v>
      </c>
      <c r="N73">
        <f t="shared" si="14"/>
        <v>0</v>
      </c>
      <c r="X73" s="11">
        <f t="shared" si="8"/>
        <v>2.5084388185654003</v>
      </c>
      <c r="Y73" s="11">
        <f t="shared" si="15"/>
        <v>6.292265306485781</v>
      </c>
    </row>
    <row r="74" spans="1:25" ht="12">
      <c r="A74" s="1">
        <v>73</v>
      </c>
      <c r="B74" s="1">
        <v>24</v>
      </c>
      <c r="C74" s="1">
        <v>2</v>
      </c>
      <c r="D74" s="1">
        <v>12</v>
      </c>
      <c r="E74" s="1">
        <v>1</v>
      </c>
      <c r="F74" s="1">
        <v>26400</v>
      </c>
      <c r="G74" s="1">
        <v>10500</v>
      </c>
      <c r="H74" s="1"/>
      <c r="I74">
        <f t="shared" si="9"/>
        <v>0</v>
      </c>
      <c r="J74">
        <f t="shared" si="10"/>
        <v>1</v>
      </c>
      <c r="K74">
        <f t="shared" si="11"/>
        <v>1</v>
      </c>
      <c r="L74">
        <f t="shared" si="12"/>
        <v>0</v>
      </c>
      <c r="M74">
        <f t="shared" si="13"/>
        <v>0</v>
      </c>
      <c r="N74">
        <f t="shared" si="14"/>
        <v>0</v>
      </c>
      <c r="X74" s="11">
        <f t="shared" si="8"/>
        <v>-1.4915611814345997</v>
      </c>
      <c r="Y74" s="11">
        <f t="shared" si="15"/>
        <v>2.224754757962579</v>
      </c>
    </row>
    <row r="75" spans="1:25" ht="12">
      <c r="A75" s="1">
        <v>74</v>
      </c>
      <c r="B75" s="1">
        <v>59</v>
      </c>
      <c r="C75" s="1">
        <v>2</v>
      </c>
      <c r="D75" s="1">
        <v>15</v>
      </c>
      <c r="E75" s="1">
        <v>1</v>
      </c>
      <c r="F75" s="1">
        <v>33900</v>
      </c>
      <c r="G75" s="1">
        <v>19500</v>
      </c>
      <c r="H75" s="1">
        <v>192</v>
      </c>
      <c r="I75">
        <f t="shared" si="9"/>
        <v>0</v>
      </c>
      <c r="J75">
        <f t="shared" si="10"/>
        <v>1</v>
      </c>
      <c r="K75">
        <f t="shared" si="11"/>
        <v>1</v>
      </c>
      <c r="L75">
        <f t="shared" si="12"/>
        <v>0</v>
      </c>
      <c r="M75">
        <f t="shared" si="13"/>
        <v>0</v>
      </c>
      <c r="N75">
        <f t="shared" si="14"/>
        <v>0</v>
      </c>
      <c r="X75" s="11">
        <f t="shared" si="8"/>
        <v>1.5084388185654003</v>
      </c>
      <c r="Y75" s="11">
        <f t="shared" si="15"/>
        <v>2.2753876693549806</v>
      </c>
    </row>
    <row r="76" spans="1:25" ht="12">
      <c r="A76" s="1">
        <v>75</v>
      </c>
      <c r="B76" s="1">
        <v>27</v>
      </c>
      <c r="C76" s="1">
        <v>2</v>
      </c>
      <c r="D76" s="1">
        <v>15</v>
      </c>
      <c r="E76" s="1">
        <v>1</v>
      </c>
      <c r="F76" s="1">
        <v>24150</v>
      </c>
      <c r="G76" s="1">
        <v>11550</v>
      </c>
      <c r="H76" s="1"/>
      <c r="I76">
        <f t="shared" si="9"/>
        <v>0</v>
      </c>
      <c r="J76">
        <f t="shared" si="10"/>
        <v>1</v>
      </c>
      <c r="K76">
        <f t="shared" si="11"/>
        <v>1</v>
      </c>
      <c r="L76">
        <f t="shared" si="12"/>
        <v>0</v>
      </c>
      <c r="M76">
        <f t="shared" si="13"/>
        <v>0</v>
      </c>
      <c r="N76">
        <f t="shared" si="14"/>
        <v>0</v>
      </c>
      <c r="X76" s="11">
        <f t="shared" si="8"/>
        <v>1.5084388185654003</v>
      </c>
      <c r="Y76" s="11">
        <f t="shared" si="15"/>
        <v>2.2753876693549806</v>
      </c>
    </row>
    <row r="77" spans="1:25" ht="12">
      <c r="A77" s="1">
        <v>76</v>
      </c>
      <c r="B77" s="1">
        <v>25</v>
      </c>
      <c r="C77" s="1">
        <v>2</v>
      </c>
      <c r="D77" s="1">
        <v>15</v>
      </c>
      <c r="E77" s="1">
        <v>1</v>
      </c>
      <c r="F77" s="1">
        <v>29250</v>
      </c>
      <c r="G77" s="1">
        <v>11550</v>
      </c>
      <c r="H77" s="1">
        <v>11</v>
      </c>
      <c r="I77">
        <f t="shared" si="9"/>
        <v>0</v>
      </c>
      <c r="J77">
        <f t="shared" si="10"/>
        <v>1</v>
      </c>
      <c r="K77">
        <f t="shared" si="11"/>
        <v>1</v>
      </c>
      <c r="L77">
        <f t="shared" si="12"/>
        <v>0</v>
      </c>
      <c r="M77">
        <f t="shared" si="13"/>
        <v>0</v>
      </c>
      <c r="N77">
        <f t="shared" si="14"/>
        <v>0</v>
      </c>
      <c r="X77" s="11">
        <f t="shared" si="8"/>
        <v>1.5084388185654003</v>
      </c>
      <c r="Y77" s="11">
        <f t="shared" si="15"/>
        <v>2.2753876693549806</v>
      </c>
    </row>
    <row r="78" spans="1:25" ht="12">
      <c r="A78" s="1">
        <v>77</v>
      </c>
      <c r="B78" s="1">
        <v>24</v>
      </c>
      <c r="C78" s="1">
        <v>2</v>
      </c>
      <c r="D78" s="1">
        <v>12</v>
      </c>
      <c r="E78" s="1">
        <v>1</v>
      </c>
      <c r="F78" s="1">
        <v>27600</v>
      </c>
      <c r="G78" s="1">
        <v>11400</v>
      </c>
      <c r="H78" s="1">
        <v>6</v>
      </c>
      <c r="I78">
        <f t="shared" si="9"/>
        <v>0</v>
      </c>
      <c r="J78">
        <f t="shared" si="10"/>
        <v>1</v>
      </c>
      <c r="K78">
        <f t="shared" si="11"/>
        <v>1</v>
      </c>
      <c r="L78">
        <f t="shared" si="12"/>
        <v>0</v>
      </c>
      <c r="M78">
        <f t="shared" si="13"/>
        <v>0</v>
      </c>
      <c r="N78">
        <f t="shared" si="14"/>
        <v>0</v>
      </c>
      <c r="X78" s="11">
        <f t="shared" si="8"/>
        <v>-1.4915611814345997</v>
      </c>
      <c r="Y78" s="11">
        <f t="shared" si="15"/>
        <v>2.224754757962579</v>
      </c>
    </row>
    <row r="79" spans="1:25" ht="12">
      <c r="A79" s="1">
        <v>78</v>
      </c>
      <c r="B79" s="1">
        <v>24</v>
      </c>
      <c r="C79" s="1">
        <v>2</v>
      </c>
      <c r="D79" s="1">
        <v>12</v>
      </c>
      <c r="E79" s="1">
        <v>1</v>
      </c>
      <c r="F79" s="1">
        <v>22950</v>
      </c>
      <c r="G79" s="1">
        <v>10500</v>
      </c>
      <c r="H79" s="1">
        <v>10</v>
      </c>
      <c r="I79">
        <f t="shared" si="9"/>
        <v>0</v>
      </c>
      <c r="J79">
        <f t="shared" si="10"/>
        <v>1</v>
      </c>
      <c r="K79">
        <f t="shared" si="11"/>
        <v>1</v>
      </c>
      <c r="L79">
        <f t="shared" si="12"/>
        <v>0</v>
      </c>
      <c r="M79">
        <f t="shared" si="13"/>
        <v>0</v>
      </c>
      <c r="N79">
        <f t="shared" si="14"/>
        <v>0</v>
      </c>
      <c r="X79" s="11">
        <f t="shared" si="8"/>
        <v>-1.4915611814345997</v>
      </c>
      <c r="Y79" s="11">
        <f t="shared" si="15"/>
        <v>2.224754757962579</v>
      </c>
    </row>
    <row r="80" spans="1:25" ht="12">
      <c r="A80" s="1">
        <v>79</v>
      </c>
      <c r="B80" s="1">
        <v>30</v>
      </c>
      <c r="C80" s="1">
        <v>2</v>
      </c>
      <c r="D80" s="1">
        <v>16</v>
      </c>
      <c r="E80" s="1">
        <v>1</v>
      </c>
      <c r="F80" s="1">
        <v>34800</v>
      </c>
      <c r="G80" s="1">
        <v>14550</v>
      </c>
      <c r="H80" s="1">
        <v>8</v>
      </c>
      <c r="I80">
        <f t="shared" si="9"/>
        <v>0</v>
      </c>
      <c r="J80">
        <f t="shared" si="10"/>
        <v>1</v>
      </c>
      <c r="K80">
        <f t="shared" si="11"/>
        <v>1</v>
      </c>
      <c r="L80">
        <f t="shared" si="12"/>
        <v>0</v>
      </c>
      <c r="M80">
        <f t="shared" si="13"/>
        <v>0</v>
      </c>
      <c r="N80">
        <f t="shared" si="14"/>
        <v>0</v>
      </c>
      <c r="X80" s="11">
        <f t="shared" si="8"/>
        <v>2.5084388185654003</v>
      </c>
      <c r="Y80" s="11">
        <f t="shared" si="15"/>
        <v>6.292265306485781</v>
      </c>
    </row>
    <row r="81" spans="1:25" ht="12">
      <c r="A81" s="1">
        <v>80</v>
      </c>
      <c r="B81" s="1">
        <v>31</v>
      </c>
      <c r="C81" s="1">
        <v>2</v>
      </c>
      <c r="D81" s="1">
        <v>16</v>
      </c>
      <c r="E81" s="1">
        <v>1</v>
      </c>
      <c r="F81" s="1">
        <v>51000</v>
      </c>
      <c r="G81" s="1">
        <v>18000</v>
      </c>
      <c r="H81" s="1">
        <v>22</v>
      </c>
      <c r="I81">
        <f t="shared" si="9"/>
        <v>0</v>
      </c>
      <c r="J81">
        <f t="shared" si="10"/>
        <v>1</v>
      </c>
      <c r="K81">
        <f t="shared" si="11"/>
        <v>1</v>
      </c>
      <c r="L81">
        <f t="shared" si="12"/>
        <v>0</v>
      </c>
      <c r="M81">
        <f t="shared" si="13"/>
        <v>0</v>
      </c>
      <c r="N81">
        <f t="shared" si="14"/>
        <v>0</v>
      </c>
      <c r="X81" s="11">
        <f t="shared" si="8"/>
        <v>2.5084388185654003</v>
      </c>
      <c r="Y81" s="11">
        <f t="shared" si="15"/>
        <v>6.292265306485781</v>
      </c>
    </row>
    <row r="82" spans="1:25" ht="12">
      <c r="A82" s="1">
        <v>81</v>
      </c>
      <c r="B82" s="1">
        <v>24</v>
      </c>
      <c r="C82" s="1">
        <v>2</v>
      </c>
      <c r="D82" s="1">
        <v>12</v>
      </c>
      <c r="E82" s="1">
        <v>1</v>
      </c>
      <c r="F82" s="1">
        <v>24300</v>
      </c>
      <c r="G82" s="1">
        <v>10950</v>
      </c>
      <c r="H82" s="1">
        <v>5</v>
      </c>
      <c r="I82">
        <f t="shared" si="9"/>
        <v>0</v>
      </c>
      <c r="J82">
        <f t="shared" si="10"/>
        <v>1</v>
      </c>
      <c r="K82">
        <f t="shared" si="11"/>
        <v>1</v>
      </c>
      <c r="L82">
        <f t="shared" si="12"/>
        <v>0</v>
      </c>
      <c r="M82">
        <f t="shared" si="13"/>
        <v>0</v>
      </c>
      <c r="N82">
        <f t="shared" si="14"/>
        <v>0</v>
      </c>
      <c r="X82" s="11">
        <f t="shared" si="8"/>
        <v>-1.4915611814345997</v>
      </c>
      <c r="Y82" s="11">
        <f t="shared" si="15"/>
        <v>2.224754757962579</v>
      </c>
    </row>
    <row r="83" spans="1:25" ht="12">
      <c r="A83" s="1">
        <v>82</v>
      </c>
      <c r="B83" s="1">
        <v>45</v>
      </c>
      <c r="C83" s="1">
        <v>2</v>
      </c>
      <c r="D83" s="1">
        <v>12</v>
      </c>
      <c r="E83" s="1">
        <v>1</v>
      </c>
      <c r="F83" s="1">
        <v>24750</v>
      </c>
      <c r="G83" s="1">
        <v>14250</v>
      </c>
      <c r="H83" s="1">
        <v>193</v>
      </c>
      <c r="I83">
        <f t="shared" si="9"/>
        <v>0</v>
      </c>
      <c r="J83">
        <f t="shared" si="10"/>
        <v>1</v>
      </c>
      <c r="K83">
        <f t="shared" si="11"/>
        <v>1</v>
      </c>
      <c r="L83">
        <f t="shared" si="12"/>
        <v>0</v>
      </c>
      <c r="M83">
        <f t="shared" si="13"/>
        <v>0</v>
      </c>
      <c r="N83">
        <f t="shared" si="14"/>
        <v>0</v>
      </c>
      <c r="X83" s="11">
        <f t="shared" si="8"/>
        <v>-1.4915611814345997</v>
      </c>
      <c r="Y83" s="11">
        <f t="shared" si="15"/>
        <v>2.224754757962579</v>
      </c>
    </row>
    <row r="84" spans="1:25" ht="12">
      <c r="A84" s="1">
        <v>83</v>
      </c>
      <c r="B84" s="1">
        <v>25</v>
      </c>
      <c r="C84" s="1">
        <v>2</v>
      </c>
      <c r="D84" s="1">
        <v>12</v>
      </c>
      <c r="E84" s="1">
        <v>1</v>
      </c>
      <c r="F84" s="1">
        <v>22950</v>
      </c>
      <c r="G84" s="1">
        <v>11250</v>
      </c>
      <c r="H84" s="1"/>
      <c r="I84">
        <f t="shared" si="9"/>
        <v>0</v>
      </c>
      <c r="J84">
        <f t="shared" si="10"/>
        <v>1</v>
      </c>
      <c r="K84">
        <f t="shared" si="11"/>
        <v>1</v>
      </c>
      <c r="L84">
        <f t="shared" si="12"/>
        <v>0</v>
      </c>
      <c r="M84">
        <f t="shared" si="13"/>
        <v>0</v>
      </c>
      <c r="N84">
        <f t="shared" si="14"/>
        <v>0</v>
      </c>
      <c r="X84" s="11">
        <f t="shared" si="8"/>
        <v>-1.4915611814345997</v>
      </c>
      <c r="Y84" s="11">
        <f t="shared" si="15"/>
        <v>2.224754757962579</v>
      </c>
    </row>
    <row r="85" spans="1:25" ht="12">
      <c r="A85" s="1">
        <v>84</v>
      </c>
      <c r="B85" s="1">
        <v>25</v>
      </c>
      <c r="C85" s="1">
        <v>2</v>
      </c>
      <c r="D85" s="1">
        <v>8</v>
      </c>
      <c r="E85" s="1">
        <v>1</v>
      </c>
      <c r="F85" s="1">
        <v>25050</v>
      </c>
      <c r="G85" s="1">
        <v>10950</v>
      </c>
      <c r="H85" s="1">
        <v>8</v>
      </c>
      <c r="I85">
        <f t="shared" si="9"/>
        <v>0</v>
      </c>
      <c r="J85">
        <f t="shared" si="10"/>
        <v>1</v>
      </c>
      <c r="K85">
        <f t="shared" si="11"/>
        <v>1</v>
      </c>
      <c r="L85">
        <f t="shared" si="12"/>
        <v>0</v>
      </c>
      <c r="M85">
        <f t="shared" si="13"/>
        <v>0</v>
      </c>
      <c r="N85">
        <f t="shared" si="14"/>
        <v>0</v>
      </c>
      <c r="X85" s="11">
        <f t="shared" si="8"/>
        <v>-5.4915611814346</v>
      </c>
      <c r="Y85" s="11">
        <f t="shared" si="15"/>
        <v>30.157244209439376</v>
      </c>
    </row>
    <row r="86" spans="1:25" ht="12">
      <c r="A86" s="1">
        <v>85</v>
      </c>
      <c r="B86" s="1">
        <v>30</v>
      </c>
      <c r="C86" s="1">
        <v>1</v>
      </c>
      <c r="D86" s="1">
        <v>15</v>
      </c>
      <c r="E86" s="1">
        <v>1</v>
      </c>
      <c r="F86" s="1">
        <v>25950</v>
      </c>
      <c r="G86" s="1">
        <v>17100</v>
      </c>
      <c r="H86" s="1">
        <v>42</v>
      </c>
      <c r="I86">
        <f t="shared" si="9"/>
        <v>1</v>
      </c>
      <c r="J86">
        <f t="shared" si="10"/>
        <v>0</v>
      </c>
      <c r="K86">
        <f t="shared" si="11"/>
        <v>1</v>
      </c>
      <c r="L86">
        <f t="shared" si="12"/>
        <v>0</v>
      </c>
      <c r="M86">
        <f t="shared" si="13"/>
        <v>0</v>
      </c>
      <c r="N86">
        <f t="shared" si="14"/>
        <v>15</v>
      </c>
      <c r="X86" s="11">
        <f t="shared" si="8"/>
        <v>1.5084388185654003</v>
      </c>
      <c r="Y86" s="11">
        <f t="shared" si="15"/>
        <v>2.2753876693549806</v>
      </c>
    </row>
    <row r="87" spans="1:25" ht="12">
      <c r="A87" s="1">
        <v>86</v>
      </c>
      <c r="B87" s="1">
        <v>31</v>
      </c>
      <c r="C87" s="1">
        <v>1</v>
      </c>
      <c r="D87" s="1">
        <v>15</v>
      </c>
      <c r="E87" s="1">
        <v>1</v>
      </c>
      <c r="F87" s="1">
        <v>31650</v>
      </c>
      <c r="G87" s="1">
        <v>15750</v>
      </c>
      <c r="H87" s="1">
        <v>64</v>
      </c>
      <c r="I87">
        <f t="shared" si="9"/>
        <v>1</v>
      </c>
      <c r="J87">
        <f t="shared" si="10"/>
        <v>0</v>
      </c>
      <c r="K87">
        <f t="shared" si="11"/>
        <v>1</v>
      </c>
      <c r="L87">
        <f t="shared" si="12"/>
        <v>0</v>
      </c>
      <c r="M87">
        <f t="shared" si="13"/>
        <v>0</v>
      </c>
      <c r="N87">
        <f t="shared" si="14"/>
        <v>15</v>
      </c>
      <c r="X87" s="11">
        <f t="shared" si="8"/>
        <v>1.5084388185654003</v>
      </c>
      <c r="Y87" s="11">
        <f t="shared" si="15"/>
        <v>2.2753876693549806</v>
      </c>
    </row>
    <row r="88" spans="1:25" ht="12">
      <c r="A88" s="1">
        <v>87</v>
      </c>
      <c r="B88" s="1">
        <v>33</v>
      </c>
      <c r="C88" s="1">
        <v>1</v>
      </c>
      <c r="D88" s="1">
        <v>12</v>
      </c>
      <c r="E88" s="1">
        <v>1</v>
      </c>
      <c r="F88" s="1">
        <v>24150</v>
      </c>
      <c r="G88" s="1">
        <v>14100</v>
      </c>
      <c r="H88" s="1">
        <v>130</v>
      </c>
      <c r="I88">
        <f t="shared" si="9"/>
        <v>1</v>
      </c>
      <c r="J88">
        <f t="shared" si="10"/>
        <v>0</v>
      </c>
      <c r="K88">
        <f t="shared" si="11"/>
        <v>1</v>
      </c>
      <c r="L88">
        <f t="shared" si="12"/>
        <v>0</v>
      </c>
      <c r="M88">
        <f t="shared" si="13"/>
        <v>0</v>
      </c>
      <c r="N88">
        <f t="shared" si="14"/>
        <v>12</v>
      </c>
      <c r="X88" s="11">
        <f t="shared" si="8"/>
        <v>-1.4915611814345997</v>
      </c>
      <c r="Y88" s="11">
        <f t="shared" si="15"/>
        <v>2.224754757962579</v>
      </c>
    </row>
    <row r="89" spans="1:25" ht="12">
      <c r="A89" s="1">
        <v>88</v>
      </c>
      <c r="B89" s="1">
        <v>30</v>
      </c>
      <c r="C89" s="1">
        <v>1</v>
      </c>
      <c r="D89" s="1">
        <v>19</v>
      </c>
      <c r="E89" s="1">
        <v>3</v>
      </c>
      <c r="F89" s="1">
        <v>72500</v>
      </c>
      <c r="G89" s="1">
        <v>28740</v>
      </c>
      <c r="H89" s="1">
        <v>10</v>
      </c>
      <c r="I89">
        <f t="shared" si="9"/>
        <v>1</v>
      </c>
      <c r="J89">
        <f t="shared" si="10"/>
        <v>0</v>
      </c>
      <c r="K89">
        <f t="shared" si="11"/>
        <v>0</v>
      </c>
      <c r="L89">
        <f t="shared" si="12"/>
        <v>0</v>
      </c>
      <c r="M89">
        <f t="shared" si="13"/>
        <v>1</v>
      </c>
      <c r="N89">
        <f t="shared" si="14"/>
        <v>19</v>
      </c>
      <c r="X89" s="11">
        <f t="shared" si="8"/>
        <v>5.5084388185654</v>
      </c>
      <c r="Y89" s="11">
        <f t="shared" si="15"/>
        <v>30.342898217878183</v>
      </c>
    </row>
    <row r="90" spans="1:25" ht="12">
      <c r="A90" s="1">
        <v>89</v>
      </c>
      <c r="B90" s="1">
        <v>31</v>
      </c>
      <c r="C90" s="1">
        <v>1</v>
      </c>
      <c r="D90" s="1">
        <v>19</v>
      </c>
      <c r="E90" s="1">
        <v>3</v>
      </c>
      <c r="F90" s="1">
        <v>68750</v>
      </c>
      <c r="G90" s="1">
        <v>27480</v>
      </c>
      <c r="H90" s="1">
        <v>8</v>
      </c>
      <c r="I90">
        <f t="shared" si="9"/>
        <v>1</v>
      </c>
      <c r="J90">
        <f t="shared" si="10"/>
        <v>0</v>
      </c>
      <c r="K90">
        <f t="shared" si="11"/>
        <v>0</v>
      </c>
      <c r="L90">
        <f t="shared" si="12"/>
        <v>0</v>
      </c>
      <c r="M90">
        <f t="shared" si="13"/>
        <v>1</v>
      </c>
      <c r="N90">
        <f t="shared" si="14"/>
        <v>19</v>
      </c>
      <c r="X90" s="11">
        <f t="shared" si="8"/>
        <v>5.5084388185654</v>
      </c>
      <c r="Y90" s="11">
        <f t="shared" si="15"/>
        <v>30.342898217878183</v>
      </c>
    </row>
    <row r="91" spans="1:25" ht="12">
      <c r="A91" s="1">
        <v>90</v>
      </c>
      <c r="B91" s="1">
        <v>54</v>
      </c>
      <c r="C91" s="1">
        <v>2</v>
      </c>
      <c r="D91" s="1">
        <v>8</v>
      </c>
      <c r="E91" s="1">
        <v>1</v>
      </c>
      <c r="F91" s="1">
        <v>16200</v>
      </c>
      <c r="G91" s="1">
        <v>9750</v>
      </c>
      <c r="H91" s="1"/>
      <c r="I91">
        <f t="shared" si="9"/>
        <v>0</v>
      </c>
      <c r="J91">
        <f t="shared" si="10"/>
        <v>1</v>
      </c>
      <c r="K91">
        <f t="shared" si="11"/>
        <v>1</v>
      </c>
      <c r="L91">
        <f t="shared" si="12"/>
        <v>0</v>
      </c>
      <c r="M91">
        <f t="shared" si="13"/>
        <v>0</v>
      </c>
      <c r="N91">
        <f t="shared" si="14"/>
        <v>0</v>
      </c>
      <c r="X91" s="11">
        <f t="shared" si="8"/>
        <v>-5.4915611814346</v>
      </c>
      <c r="Y91" s="11">
        <f t="shared" si="15"/>
        <v>30.157244209439376</v>
      </c>
    </row>
    <row r="92" spans="1:25" ht="12">
      <c r="A92" s="1">
        <v>91</v>
      </c>
      <c r="B92" s="1">
        <v>25</v>
      </c>
      <c r="C92" s="1">
        <v>2</v>
      </c>
      <c r="D92" s="1">
        <v>12</v>
      </c>
      <c r="E92" s="1">
        <v>1</v>
      </c>
      <c r="F92" s="1">
        <v>20100</v>
      </c>
      <c r="G92" s="1">
        <v>11250</v>
      </c>
      <c r="H92" s="1">
        <v>24</v>
      </c>
      <c r="I92">
        <f t="shared" si="9"/>
        <v>0</v>
      </c>
      <c r="J92">
        <f t="shared" si="10"/>
        <v>1</v>
      </c>
      <c r="K92">
        <f t="shared" si="11"/>
        <v>1</v>
      </c>
      <c r="L92">
        <f t="shared" si="12"/>
        <v>0</v>
      </c>
      <c r="M92">
        <f t="shared" si="13"/>
        <v>0</v>
      </c>
      <c r="N92">
        <f t="shared" si="14"/>
        <v>0</v>
      </c>
      <c r="X92" s="11">
        <f t="shared" si="8"/>
        <v>-1.4915611814345997</v>
      </c>
      <c r="Y92" s="11">
        <f t="shared" si="15"/>
        <v>2.224754757962579</v>
      </c>
    </row>
    <row r="93" spans="1:25" ht="12">
      <c r="A93" s="1">
        <v>92</v>
      </c>
      <c r="B93" s="1">
        <v>24</v>
      </c>
      <c r="C93" s="1">
        <v>2</v>
      </c>
      <c r="D93" s="1">
        <v>8</v>
      </c>
      <c r="E93" s="1">
        <v>1</v>
      </c>
      <c r="F93" s="1">
        <v>24000</v>
      </c>
      <c r="G93" s="1">
        <v>10950</v>
      </c>
      <c r="H93" s="1">
        <v>6</v>
      </c>
      <c r="I93">
        <f t="shared" si="9"/>
        <v>0</v>
      </c>
      <c r="J93">
        <f t="shared" si="10"/>
        <v>1</v>
      </c>
      <c r="K93">
        <f t="shared" si="11"/>
        <v>1</v>
      </c>
      <c r="L93">
        <f t="shared" si="12"/>
        <v>0</v>
      </c>
      <c r="M93">
        <f t="shared" si="13"/>
        <v>0</v>
      </c>
      <c r="N93">
        <f t="shared" si="14"/>
        <v>0</v>
      </c>
      <c r="X93" s="11">
        <f t="shared" si="8"/>
        <v>-5.4915611814346</v>
      </c>
      <c r="Y93" s="11">
        <f t="shared" si="15"/>
        <v>30.157244209439376</v>
      </c>
    </row>
    <row r="94" spans="1:25" ht="12">
      <c r="A94" s="1">
        <v>93</v>
      </c>
      <c r="B94" s="1">
        <v>24</v>
      </c>
      <c r="C94" s="1">
        <v>2</v>
      </c>
      <c r="D94" s="1">
        <v>12</v>
      </c>
      <c r="E94" s="1">
        <v>1</v>
      </c>
      <c r="F94" s="1">
        <v>25950</v>
      </c>
      <c r="G94" s="1">
        <v>10950</v>
      </c>
      <c r="H94" s="1"/>
      <c r="I94">
        <f t="shared" si="9"/>
        <v>0</v>
      </c>
      <c r="J94">
        <f t="shared" si="10"/>
        <v>1</v>
      </c>
      <c r="K94">
        <f t="shared" si="11"/>
        <v>1</v>
      </c>
      <c r="L94">
        <f t="shared" si="12"/>
        <v>0</v>
      </c>
      <c r="M94">
        <f t="shared" si="13"/>
        <v>0</v>
      </c>
      <c r="N94">
        <f t="shared" si="14"/>
        <v>0</v>
      </c>
      <c r="X94" s="11">
        <f t="shared" si="8"/>
        <v>-1.4915611814345997</v>
      </c>
      <c r="Y94" s="11">
        <f t="shared" si="15"/>
        <v>2.224754757962579</v>
      </c>
    </row>
    <row r="95" spans="1:25" ht="12">
      <c r="A95" s="1">
        <v>94</v>
      </c>
      <c r="B95" s="1">
        <v>42</v>
      </c>
      <c r="C95" s="1">
        <v>2</v>
      </c>
      <c r="D95" s="1">
        <v>12</v>
      </c>
      <c r="E95" s="1">
        <v>1</v>
      </c>
      <c r="F95" s="1">
        <v>24600</v>
      </c>
      <c r="G95" s="1">
        <v>10050</v>
      </c>
      <c r="H95" s="1">
        <v>44</v>
      </c>
      <c r="I95">
        <f t="shared" si="9"/>
        <v>0</v>
      </c>
      <c r="J95">
        <f t="shared" si="10"/>
        <v>1</v>
      </c>
      <c r="K95">
        <f t="shared" si="11"/>
        <v>1</v>
      </c>
      <c r="L95">
        <f t="shared" si="12"/>
        <v>0</v>
      </c>
      <c r="M95">
        <f t="shared" si="13"/>
        <v>0</v>
      </c>
      <c r="N95">
        <f t="shared" si="14"/>
        <v>0</v>
      </c>
      <c r="X95" s="11">
        <f t="shared" si="8"/>
        <v>-1.4915611814345997</v>
      </c>
      <c r="Y95" s="11">
        <f t="shared" si="15"/>
        <v>2.224754757962579</v>
      </c>
    </row>
    <row r="96" spans="1:25" ht="12">
      <c r="A96" s="1">
        <v>95</v>
      </c>
      <c r="B96" s="1">
        <v>24</v>
      </c>
      <c r="C96" s="1">
        <v>2</v>
      </c>
      <c r="D96" s="1">
        <v>12</v>
      </c>
      <c r="E96" s="1">
        <v>1</v>
      </c>
      <c r="F96" s="1">
        <v>28500</v>
      </c>
      <c r="G96" s="1">
        <v>10500</v>
      </c>
      <c r="H96" s="1">
        <v>6</v>
      </c>
      <c r="I96">
        <f t="shared" si="9"/>
        <v>0</v>
      </c>
      <c r="J96">
        <f t="shared" si="10"/>
        <v>1</v>
      </c>
      <c r="K96">
        <f t="shared" si="11"/>
        <v>1</v>
      </c>
      <c r="L96">
        <f t="shared" si="12"/>
        <v>0</v>
      </c>
      <c r="M96">
        <f t="shared" si="13"/>
        <v>0</v>
      </c>
      <c r="N96">
        <f t="shared" si="14"/>
        <v>0</v>
      </c>
      <c r="X96" s="11">
        <f t="shared" si="8"/>
        <v>-1.4915611814345997</v>
      </c>
      <c r="Y96" s="11">
        <f t="shared" si="15"/>
        <v>2.224754757962579</v>
      </c>
    </row>
    <row r="97" spans="1:25" ht="12">
      <c r="A97" s="1">
        <v>96</v>
      </c>
      <c r="B97" s="1">
        <v>59</v>
      </c>
      <c r="C97" s="1">
        <v>1</v>
      </c>
      <c r="D97" s="1">
        <v>8</v>
      </c>
      <c r="E97" s="1">
        <v>2</v>
      </c>
      <c r="F97" s="1">
        <v>30750</v>
      </c>
      <c r="G97" s="1">
        <v>15000</v>
      </c>
      <c r="H97" s="1">
        <v>432</v>
      </c>
      <c r="I97">
        <f t="shared" si="9"/>
        <v>1</v>
      </c>
      <c r="J97">
        <f t="shared" si="10"/>
        <v>0</v>
      </c>
      <c r="K97">
        <f t="shared" si="11"/>
        <v>0</v>
      </c>
      <c r="L97">
        <f t="shared" si="12"/>
        <v>1</v>
      </c>
      <c r="M97">
        <f t="shared" si="13"/>
        <v>0</v>
      </c>
      <c r="N97">
        <f t="shared" si="14"/>
        <v>8</v>
      </c>
      <c r="X97" s="11">
        <f t="shared" si="8"/>
        <v>-5.4915611814346</v>
      </c>
      <c r="Y97" s="11">
        <f t="shared" si="15"/>
        <v>30.157244209439376</v>
      </c>
    </row>
    <row r="98" spans="1:25" ht="12">
      <c r="A98" s="1">
        <v>97</v>
      </c>
      <c r="B98" s="1">
        <v>39</v>
      </c>
      <c r="C98" s="1">
        <v>1</v>
      </c>
      <c r="D98" s="1">
        <v>17</v>
      </c>
      <c r="E98" s="1">
        <v>1</v>
      </c>
      <c r="F98" s="1">
        <v>40200</v>
      </c>
      <c r="G98" s="1">
        <v>19500</v>
      </c>
      <c r="H98" s="1">
        <v>168</v>
      </c>
      <c r="I98">
        <f t="shared" si="9"/>
        <v>1</v>
      </c>
      <c r="J98">
        <f t="shared" si="10"/>
        <v>0</v>
      </c>
      <c r="K98">
        <f t="shared" si="11"/>
        <v>1</v>
      </c>
      <c r="L98">
        <f t="shared" si="12"/>
        <v>0</v>
      </c>
      <c r="M98">
        <f t="shared" si="13"/>
        <v>0</v>
      </c>
      <c r="N98">
        <f t="shared" si="14"/>
        <v>17</v>
      </c>
      <c r="X98" s="11">
        <f t="shared" si="8"/>
        <v>3.5084388185654003</v>
      </c>
      <c r="Y98" s="11">
        <f t="shared" si="15"/>
        <v>12.309142943616582</v>
      </c>
    </row>
    <row r="99" spans="1:25" ht="12">
      <c r="A99" s="1">
        <v>98</v>
      </c>
      <c r="B99" s="1">
        <v>36</v>
      </c>
      <c r="C99" s="1">
        <v>1</v>
      </c>
      <c r="D99" s="1">
        <v>8</v>
      </c>
      <c r="E99" s="1">
        <v>2</v>
      </c>
      <c r="F99" s="1">
        <v>30000</v>
      </c>
      <c r="G99" s="1">
        <v>15000</v>
      </c>
      <c r="H99" s="1">
        <v>144</v>
      </c>
      <c r="I99">
        <f t="shared" si="9"/>
        <v>1</v>
      </c>
      <c r="J99">
        <f t="shared" si="10"/>
        <v>0</v>
      </c>
      <c r="K99">
        <f t="shared" si="11"/>
        <v>0</v>
      </c>
      <c r="L99">
        <f t="shared" si="12"/>
        <v>1</v>
      </c>
      <c r="M99">
        <f t="shared" si="13"/>
        <v>0</v>
      </c>
      <c r="N99">
        <f t="shared" si="14"/>
        <v>8</v>
      </c>
      <c r="X99" s="11">
        <f t="shared" si="8"/>
        <v>-5.4915611814346</v>
      </c>
      <c r="Y99" s="11">
        <f t="shared" si="15"/>
        <v>30.157244209439376</v>
      </c>
    </row>
    <row r="100" spans="1:25" ht="12">
      <c r="A100" s="1">
        <v>99</v>
      </c>
      <c r="B100" s="1">
        <v>24</v>
      </c>
      <c r="C100" s="1">
        <v>2</v>
      </c>
      <c r="D100" s="1">
        <v>12</v>
      </c>
      <c r="E100" s="1">
        <v>1</v>
      </c>
      <c r="F100" s="1">
        <v>22050</v>
      </c>
      <c r="G100" s="1">
        <v>10950</v>
      </c>
      <c r="H100" s="1">
        <v>5</v>
      </c>
      <c r="I100">
        <f t="shared" si="9"/>
        <v>0</v>
      </c>
      <c r="J100">
        <f t="shared" si="10"/>
        <v>1</v>
      </c>
      <c r="K100">
        <f t="shared" si="11"/>
        <v>1</v>
      </c>
      <c r="L100">
        <f t="shared" si="12"/>
        <v>0</v>
      </c>
      <c r="M100">
        <f t="shared" si="13"/>
        <v>0</v>
      </c>
      <c r="N100">
        <f t="shared" si="14"/>
        <v>0</v>
      </c>
      <c r="X100" s="11">
        <f t="shared" si="8"/>
        <v>-1.4915611814345997</v>
      </c>
      <c r="Y100" s="11">
        <f t="shared" si="15"/>
        <v>2.224754757962579</v>
      </c>
    </row>
    <row r="101" spans="1:25" ht="12">
      <c r="A101" s="1">
        <v>100</v>
      </c>
      <c r="B101" s="1">
        <v>29</v>
      </c>
      <c r="C101" s="1">
        <v>1</v>
      </c>
      <c r="D101" s="1">
        <v>18</v>
      </c>
      <c r="E101" s="1">
        <v>3</v>
      </c>
      <c r="F101" s="1">
        <v>78250</v>
      </c>
      <c r="G101" s="1">
        <v>27480</v>
      </c>
      <c r="H101" s="1">
        <v>47</v>
      </c>
      <c r="I101">
        <f t="shared" si="9"/>
        <v>1</v>
      </c>
      <c r="J101">
        <f t="shared" si="10"/>
        <v>0</v>
      </c>
      <c r="K101">
        <f t="shared" si="11"/>
        <v>0</v>
      </c>
      <c r="L101">
        <f t="shared" si="12"/>
        <v>0</v>
      </c>
      <c r="M101">
        <f t="shared" si="13"/>
        <v>1</v>
      </c>
      <c r="N101">
        <f t="shared" si="14"/>
        <v>18</v>
      </c>
      <c r="X101" s="11">
        <f t="shared" si="8"/>
        <v>4.5084388185654</v>
      </c>
      <c r="Y101" s="11">
        <f t="shared" si="15"/>
        <v>20.326020580747382</v>
      </c>
    </row>
    <row r="102" spans="1:25" ht="12">
      <c r="A102" s="1">
        <v>101</v>
      </c>
      <c r="B102" s="1">
        <v>32</v>
      </c>
      <c r="C102" s="1">
        <v>1</v>
      </c>
      <c r="D102" s="1">
        <v>16</v>
      </c>
      <c r="E102" s="1">
        <v>3</v>
      </c>
      <c r="F102" s="1">
        <v>60625</v>
      </c>
      <c r="G102" s="1">
        <v>22500</v>
      </c>
      <c r="H102" s="1">
        <v>44</v>
      </c>
      <c r="I102">
        <f t="shared" si="9"/>
        <v>1</v>
      </c>
      <c r="J102">
        <f t="shared" si="10"/>
        <v>0</v>
      </c>
      <c r="K102">
        <f t="shared" si="11"/>
        <v>0</v>
      </c>
      <c r="L102">
        <f t="shared" si="12"/>
        <v>0</v>
      </c>
      <c r="M102">
        <f t="shared" si="13"/>
        <v>1</v>
      </c>
      <c r="N102">
        <f t="shared" si="14"/>
        <v>16</v>
      </c>
      <c r="X102" s="11">
        <f t="shared" si="8"/>
        <v>2.5084388185654003</v>
      </c>
      <c r="Y102" s="11">
        <f t="shared" si="15"/>
        <v>6.292265306485781</v>
      </c>
    </row>
    <row r="103" spans="1:25" ht="12">
      <c r="A103" s="1">
        <v>102</v>
      </c>
      <c r="B103" s="1">
        <v>29</v>
      </c>
      <c r="C103" s="1">
        <v>1</v>
      </c>
      <c r="D103" s="1">
        <v>14</v>
      </c>
      <c r="E103" s="1">
        <v>1</v>
      </c>
      <c r="F103" s="1">
        <v>39900</v>
      </c>
      <c r="G103" s="1">
        <v>15750</v>
      </c>
      <c r="H103" s="1">
        <v>59</v>
      </c>
      <c r="I103">
        <f t="shared" si="9"/>
        <v>1</v>
      </c>
      <c r="J103">
        <f t="shared" si="10"/>
        <v>0</v>
      </c>
      <c r="K103">
        <f t="shared" si="11"/>
        <v>1</v>
      </c>
      <c r="L103">
        <f t="shared" si="12"/>
        <v>0</v>
      </c>
      <c r="M103">
        <f t="shared" si="13"/>
        <v>0</v>
      </c>
      <c r="N103">
        <f t="shared" si="14"/>
        <v>14</v>
      </c>
      <c r="X103" s="11">
        <f t="shared" si="8"/>
        <v>0.5084388185654003</v>
      </c>
      <c r="Y103" s="11">
        <f t="shared" si="15"/>
        <v>0.25851003222418006</v>
      </c>
    </row>
    <row r="104" spans="1:25" ht="12">
      <c r="A104" s="1">
        <v>103</v>
      </c>
      <c r="B104" s="1">
        <v>33</v>
      </c>
      <c r="C104" s="1">
        <v>1</v>
      </c>
      <c r="D104" s="1">
        <v>19</v>
      </c>
      <c r="E104" s="1">
        <v>3</v>
      </c>
      <c r="F104" s="1">
        <v>97000</v>
      </c>
      <c r="G104" s="1">
        <v>35010</v>
      </c>
      <c r="H104" s="1">
        <v>68</v>
      </c>
      <c r="I104">
        <f t="shared" si="9"/>
        <v>1</v>
      </c>
      <c r="J104">
        <f t="shared" si="10"/>
        <v>0</v>
      </c>
      <c r="K104">
        <f t="shared" si="11"/>
        <v>0</v>
      </c>
      <c r="L104">
        <f t="shared" si="12"/>
        <v>0</v>
      </c>
      <c r="M104">
        <f t="shared" si="13"/>
        <v>1</v>
      </c>
      <c r="N104">
        <f t="shared" si="14"/>
        <v>19</v>
      </c>
      <c r="X104" s="11">
        <f t="shared" si="8"/>
        <v>5.5084388185654</v>
      </c>
      <c r="Y104" s="11">
        <f t="shared" si="15"/>
        <v>30.342898217878183</v>
      </c>
    </row>
    <row r="105" spans="1:25" ht="12">
      <c r="A105" s="1">
        <v>104</v>
      </c>
      <c r="B105" s="1">
        <v>30</v>
      </c>
      <c r="C105" s="1">
        <v>1</v>
      </c>
      <c r="D105" s="1">
        <v>15</v>
      </c>
      <c r="E105" s="1">
        <v>1</v>
      </c>
      <c r="F105" s="1">
        <v>27450</v>
      </c>
      <c r="G105" s="1">
        <v>15750</v>
      </c>
      <c r="H105" s="1">
        <v>48</v>
      </c>
      <c r="I105">
        <f t="shared" si="9"/>
        <v>1</v>
      </c>
      <c r="J105">
        <f t="shared" si="10"/>
        <v>0</v>
      </c>
      <c r="K105">
        <f t="shared" si="11"/>
        <v>1</v>
      </c>
      <c r="L105">
        <f t="shared" si="12"/>
        <v>0</v>
      </c>
      <c r="M105">
        <f t="shared" si="13"/>
        <v>0</v>
      </c>
      <c r="N105">
        <f t="shared" si="14"/>
        <v>15</v>
      </c>
      <c r="X105" s="11">
        <f t="shared" si="8"/>
        <v>1.5084388185654003</v>
      </c>
      <c r="Y105" s="11">
        <f t="shared" si="15"/>
        <v>2.2753876693549806</v>
      </c>
    </row>
    <row r="106" spans="1:25" ht="12">
      <c r="A106" s="1">
        <v>105</v>
      </c>
      <c r="B106" s="1">
        <v>26</v>
      </c>
      <c r="C106" s="1">
        <v>1</v>
      </c>
      <c r="D106" s="1">
        <v>15</v>
      </c>
      <c r="E106" s="1">
        <v>1</v>
      </c>
      <c r="F106" s="1">
        <v>31650</v>
      </c>
      <c r="G106" s="1">
        <v>13500</v>
      </c>
      <c r="H106" s="1">
        <v>18</v>
      </c>
      <c r="I106">
        <f t="shared" si="9"/>
        <v>1</v>
      </c>
      <c r="J106">
        <f t="shared" si="10"/>
        <v>0</v>
      </c>
      <c r="K106">
        <f t="shared" si="11"/>
        <v>1</v>
      </c>
      <c r="L106">
        <f t="shared" si="12"/>
        <v>0</v>
      </c>
      <c r="M106">
        <f t="shared" si="13"/>
        <v>0</v>
      </c>
      <c r="N106">
        <f t="shared" si="14"/>
        <v>15</v>
      </c>
      <c r="X106" s="11">
        <f t="shared" si="8"/>
        <v>1.5084388185654003</v>
      </c>
      <c r="Y106" s="11">
        <f t="shared" si="15"/>
        <v>2.2753876693549806</v>
      </c>
    </row>
    <row r="107" spans="1:25" ht="12">
      <c r="A107" s="1">
        <v>106</v>
      </c>
      <c r="B107" s="1">
        <v>30</v>
      </c>
      <c r="C107" s="1">
        <v>1</v>
      </c>
      <c r="D107" s="1">
        <v>19</v>
      </c>
      <c r="E107" s="1">
        <v>3</v>
      </c>
      <c r="F107" s="1">
        <v>91250</v>
      </c>
      <c r="G107" s="1">
        <v>29490</v>
      </c>
      <c r="H107" s="1">
        <v>23</v>
      </c>
      <c r="I107">
        <f t="shared" si="9"/>
        <v>1</v>
      </c>
      <c r="J107">
        <f t="shared" si="10"/>
        <v>0</v>
      </c>
      <c r="K107">
        <f t="shared" si="11"/>
        <v>0</v>
      </c>
      <c r="L107">
        <f t="shared" si="12"/>
        <v>0</v>
      </c>
      <c r="M107">
        <f t="shared" si="13"/>
        <v>1</v>
      </c>
      <c r="N107">
        <f t="shared" si="14"/>
        <v>19</v>
      </c>
      <c r="X107" s="11">
        <f t="shared" si="8"/>
        <v>5.5084388185654</v>
      </c>
      <c r="Y107" s="11">
        <f t="shared" si="15"/>
        <v>30.342898217878183</v>
      </c>
    </row>
    <row r="108" spans="1:25" ht="12">
      <c r="A108" s="1">
        <v>107</v>
      </c>
      <c r="B108" s="1">
        <v>32</v>
      </c>
      <c r="C108" s="1">
        <v>2</v>
      </c>
      <c r="D108" s="1">
        <v>12</v>
      </c>
      <c r="E108" s="1">
        <v>1</v>
      </c>
      <c r="F108" s="1">
        <v>25200</v>
      </c>
      <c r="G108" s="1">
        <v>14400</v>
      </c>
      <c r="H108" s="1">
        <v>83</v>
      </c>
      <c r="I108">
        <f t="shared" si="9"/>
        <v>0</v>
      </c>
      <c r="J108">
        <f t="shared" si="10"/>
        <v>1</v>
      </c>
      <c r="K108">
        <f t="shared" si="11"/>
        <v>1</v>
      </c>
      <c r="L108">
        <f t="shared" si="12"/>
        <v>0</v>
      </c>
      <c r="M108">
        <f t="shared" si="13"/>
        <v>0</v>
      </c>
      <c r="N108">
        <f t="shared" si="14"/>
        <v>0</v>
      </c>
      <c r="X108" s="11">
        <f t="shared" si="8"/>
        <v>-1.4915611814345997</v>
      </c>
      <c r="Y108" s="11">
        <f t="shared" si="15"/>
        <v>2.224754757962579</v>
      </c>
    </row>
    <row r="109" spans="1:25" ht="12">
      <c r="A109" s="1">
        <v>108</v>
      </c>
      <c r="B109" s="1">
        <v>62</v>
      </c>
      <c r="C109" s="1">
        <v>2</v>
      </c>
      <c r="D109" s="1">
        <v>12</v>
      </c>
      <c r="E109" s="1">
        <v>1</v>
      </c>
      <c r="F109" s="1">
        <v>21000</v>
      </c>
      <c r="G109" s="1">
        <v>11550</v>
      </c>
      <c r="H109" s="1">
        <v>108</v>
      </c>
      <c r="I109">
        <f t="shared" si="9"/>
        <v>0</v>
      </c>
      <c r="J109">
        <f t="shared" si="10"/>
        <v>1</v>
      </c>
      <c r="K109">
        <f t="shared" si="11"/>
        <v>1</v>
      </c>
      <c r="L109">
        <f t="shared" si="12"/>
        <v>0</v>
      </c>
      <c r="M109">
        <f t="shared" si="13"/>
        <v>0</v>
      </c>
      <c r="N109">
        <f t="shared" si="14"/>
        <v>0</v>
      </c>
      <c r="X109" s="11">
        <f t="shared" si="8"/>
        <v>-1.4915611814345997</v>
      </c>
      <c r="Y109" s="11">
        <f t="shared" si="15"/>
        <v>2.224754757962579</v>
      </c>
    </row>
    <row r="110" spans="1:25" ht="12">
      <c r="A110" s="1">
        <v>109</v>
      </c>
      <c r="B110" s="1">
        <v>29</v>
      </c>
      <c r="C110" s="1">
        <v>1</v>
      </c>
      <c r="D110" s="1">
        <v>12</v>
      </c>
      <c r="E110" s="1">
        <v>1</v>
      </c>
      <c r="F110" s="1">
        <v>30450</v>
      </c>
      <c r="G110" s="1">
        <v>15000</v>
      </c>
      <c r="H110" s="1">
        <v>49</v>
      </c>
      <c r="I110">
        <f t="shared" si="9"/>
        <v>1</v>
      </c>
      <c r="J110">
        <f t="shared" si="10"/>
        <v>0</v>
      </c>
      <c r="K110">
        <f t="shared" si="11"/>
        <v>1</v>
      </c>
      <c r="L110">
        <f t="shared" si="12"/>
        <v>0</v>
      </c>
      <c r="M110">
        <f t="shared" si="13"/>
        <v>0</v>
      </c>
      <c r="N110">
        <f t="shared" si="14"/>
        <v>12</v>
      </c>
      <c r="X110" s="11">
        <f t="shared" si="8"/>
        <v>-1.4915611814345997</v>
      </c>
      <c r="Y110" s="11">
        <f t="shared" si="15"/>
        <v>2.224754757962579</v>
      </c>
    </row>
    <row r="111" spans="1:25" ht="12">
      <c r="A111" s="1">
        <v>110</v>
      </c>
      <c r="B111" s="1">
        <v>40</v>
      </c>
      <c r="C111" s="1">
        <v>1</v>
      </c>
      <c r="D111" s="1">
        <v>15</v>
      </c>
      <c r="E111" s="1">
        <v>1</v>
      </c>
      <c r="F111" s="1">
        <v>28350</v>
      </c>
      <c r="G111" s="1">
        <v>18000</v>
      </c>
      <c r="H111" s="1">
        <v>151</v>
      </c>
      <c r="I111">
        <f t="shared" si="9"/>
        <v>1</v>
      </c>
      <c r="J111">
        <f t="shared" si="10"/>
        <v>0</v>
      </c>
      <c r="K111">
        <f t="shared" si="11"/>
        <v>1</v>
      </c>
      <c r="L111">
        <f t="shared" si="12"/>
        <v>0</v>
      </c>
      <c r="M111">
        <f t="shared" si="13"/>
        <v>0</v>
      </c>
      <c r="N111">
        <f t="shared" si="14"/>
        <v>15</v>
      </c>
      <c r="X111" s="11">
        <f t="shared" si="8"/>
        <v>1.5084388185654003</v>
      </c>
      <c r="Y111" s="11">
        <f t="shared" si="15"/>
        <v>2.2753876693549806</v>
      </c>
    </row>
    <row r="112" spans="1:25" ht="12">
      <c r="A112" s="1">
        <v>111</v>
      </c>
      <c r="B112" s="1">
        <v>52</v>
      </c>
      <c r="C112" s="1">
        <v>1</v>
      </c>
      <c r="D112" s="1">
        <v>12</v>
      </c>
      <c r="E112" s="1">
        <v>2</v>
      </c>
      <c r="F112" s="1">
        <v>30750</v>
      </c>
      <c r="G112" s="1">
        <v>9000</v>
      </c>
      <c r="H112" s="1">
        <v>314</v>
      </c>
      <c r="I112">
        <f t="shared" si="9"/>
        <v>1</v>
      </c>
      <c r="J112">
        <f t="shared" si="10"/>
        <v>0</v>
      </c>
      <c r="K112">
        <f t="shared" si="11"/>
        <v>0</v>
      </c>
      <c r="L112">
        <f t="shared" si="12"/>
        <v>1</v>
      </c>
      <c r="M112">
        <f t="shared" si="13"/>
        <v>0</v>
      </c>
      <c r="N112">
        <f t="shared" si="14"/>
        <v>12</v>
      </c>
      <c r="X112" s="11">
        <f t="shared" si="8"/>
        <v>-1.4915611814345997</v>
      </c>
      <c r="Y112" s="11">
        <f t="shared" si="15"/>
        <v>2.224754757962579</v>
      </c>
    </row>
    <row r="113" spans="1:25" ht="12">
      <c r="A113" s="1">
        <v>112</v>
      </c>
      <c r="B113" s="1">
        <v>44</v>
      </c>
      <c r="C113" s="1">
        <v>1</v>
      </c>
      <c r="D113" s="1">
        <v>12</v>
      </c>
      <c r="E113" s="1">
        <v>2</v>
      </c>
      <c r="F113" s="1">
        <v>30750</v>
      </c>
      <c r="G113" s="1">
        <v>15000</v>
      </c>
      <c r="H113" s="1">
        <v>240</v>
      </c>
      <c r="I113">
        <f t="shared" si="9"/>
        <v>1</v>
      </c>
      <c r="J113">
        <f t="shared" si="10"/>
        <v>0</v>
      </c>
      <c r="K113">
        <f t="shared" si="11"/>
        <v>0</v>
      </c>
      <c r="L113">
        <f t="shared" si="12"/>
        <v>1</v>
      </c>
      <c r="M113">
        <f t="shared" si="13"/>
        <v>0</v>
      </c>
      <c r="N113">
        <f t="shared" si="14"/>
        <v>12</v>
      </c>
      <c r="X113" s="11">
        <f t="shared" si="8"/>
        <v>-1.4915611814345997</v>
      </c>
      <c r="Y113" s="11">
        <f t="shared" si="15"/>
        <v>2.224754757962579</v>
      </c>
    </row>
    <row r="114" spans="1:25" ht="12">
      <c r="A114" s="1">
        <v>113</v>
      </c>
      <c r="B114" s="1">
        <v>33</v>
      </c>
      <c r="C114" s="1">
        <v>1</v>
      </c>
      <c r="D114" s="1">
        <v>16</v>
      </c>
      <c r="E114" s="1">
        <v>3</v>
      </c>
      <c r="F114" s="1">
        <v>54875</v>
      </c>
      <c r="G114" s="1">
        <v>27480</v>
      </c>
      <c r="H114" s="1">
        <v>68</v>
      </c>
      <c r="I114">
        <f t="shared" si="9"/>
        <v>1</v>
      </c>
      <c r="J114">
        <f t="shared" si="10"/>
        <v>0</v>
      </c>
      <c r="K114">
        <f t="shared" si="11"/>
        <v>0</v>
      </c>
      <c r="L114">
        <f t="shared" si="12"/>
        <v>0</v>
      </c>
      <c r="M114">
        <f t="shared" si="13"/>
        <v>1</v>
      </c>
      <c r="N114">
        <f t="shared" si="14"/>
        <v>16</v>
      </c>
      <c r="X114" s="11">
        <f t="shared" si="8"/>
        <v>2.5084388185654003</v>
      </c>
      <c r="Y114" s="11">
        <f t="shared" si="15"/>
        <v>6.292265306485781</v>
      </c>
    </row>
    <row r="115" spans="1:25" ht="12">
      <c r="A115" s="1">
        <v>114</v>
      </c>
      <c r="B115" s="1">
        <v>31</v>
      </c>
      <c r="C115" s="1">
        <v>1</v>
      </c>
      <c r="D115" s="1">
        <v>14</v>
      </c>
      <c r="E115" s="1">
        <v>1</v>
      </c>
      <c r="F115" s="1">
        <v>37800</v>
      </c>
      <c r="G115" s="1">
        <v>16500</v>
      </c>
      <c r="H115" s="1">
        <v>60</v>
      </c>
      <c r="I115">
        <f t="shared" si="9"/>
        <v>1</v>
      </c>
      <c r="J115">
        <f t="shared" si="10"/>
        <v>0</v>
      </c>
      <c r="K115">
        <f t="shared" si="11"/>
        <v>1</v>
      </c>
      <c r="L115">
        <f t="shared" si="12"/>
        <v>0</v>
      </c>
      <c r="M115">
        <f t="shared" si="13"/>
        <v>0</v>
      </c>
      <c r="N115">
        <f t="shared" si="14"/>
        <v>14</v>
      </c>
      <c r="X115" s="11">
        <f t="shared" si="8"/>
        <v>0.5084388185654003</v>
      </c>
      <c r="Y115" s="11">
        <f t="shared" si="15"/>
        <v>0.25851003222418006</v>
      </c>
    </row>
    <row r="116" spans="1:25" ht="12">
      <c r="A116" s="1">
        <v>115</v>
      </c>
      <c r="B116" s="1">
        <v>31</v>
      </c>
      <c r="C116" s="1">
        <v>1</v>
      </c>
      <c r="D116" s="1">
        <v>15</v>
      </c>
      <c r="E116" s="1">
        <v>1</v>
      </c>
      <c r="F116" s="1">
        <v>33450</v>
      </c>
      <c r="G116" s="1">
        <v>14100</v>
      </c>
      <c r="H116" s="1">
        <v>85</v>
      </c>
      <c r="I116">
        <f t="shared" si="9"/>
        <v>1</v>
      </c>
      <c r="J116">
        <f t="shared" si="10"/>
        <v>0</v>
      </c>
      <c r="K116">
        <f t="shared" si="11"/>
        <v>1</v>
      </c>
      <c r="L116">
        <f t="shared" si="12"/>
        <v>0</v>
      </c>
      <c r="M116">
        <f t="shared" si="13"/>
        <v>0</v>
      </c>
      <c r="N116">
        <f t="shared" si="14"/>
        <v>15</v>
      </c>
      <c r="X116" s="11">
        <f t="shared" si="8"/>
        <v>1.5084388185654003</v>
      </c>
      <c r="Y116" s="11">
        <f t="shared" si="15"/>
        <v>2.2753876693549806</v>
      </c>
    </row>
    <row r="117" spans="1:25" ht="12">
      <c r="A117" s="1">
        <v>116</v>
      </c>
      <c r="B117" s="1">
        <v>30</v>
      </c>
      <c r="C117" s="1">
        <v>1</v>
      </c>
      <c r="D117" s="1">
        <v>15</v>
      </c>
      <c r="E117" s="1">
        <v>1</v>
      </c>
      <c r="F117" s="1">
        <v>30300</v>
      </c>
      <c r="G117" s="1">
        <v>16500</v>
      </c>
      <c r="H117" s="1">
        <v>16</v>
      </c>
      <c r="I117">
        <f t="shared" si="9"/>
        <v>1</v>
      </c>
      <c r="J117">
        <f t="shared" si="10"/>
        <v>0</v>
      </c>
      <c r="K117">
        <f t="shared" si="11"/>
        <v>1</v>
      </c>
      <c r="L117">
        <f t="shared" si="12"/>
        <v>0</v>
      </c>
      <c r="M117">
        <f t="shared" si="13"/>
        <v>0</v>
      </c>
      <c r="N117">
        <f t="shared" si="14"/>
        <v>15</v>
      </c>
      <c r="X117" s="11">
        <f t="shared" si="8"/>
        <v>1.5084388185654003</v>
      </c>
      <c r="Y117" s="11">
        <f t="shared" si="15"/>
        <v>2.2753876693549806</v>
      </c>
    </row>
    <row r="118" spans="1:25" ht="12">
      <c r="A118" s="1">
        <v>117</v>
      </c>
      <c r="B118" s="1">
        <v>60</v>
      </c>
      <c r="C118" s="1">
        <v>2</v>
      </c>
      <c r="D118" s="1">
        <v>12</v>
      </c>
      <c r="E118" s="1">
        <v>1</v>
      </c>
      <c r="F118" s="1">
        <v>31500</v>
      </c>
      <c r="G118" s="1">
        <v>18750</v>
      </c>
      <c r="H118" s="1">
        <v>205</v>
      </c>
      <c r="I118">
        <f t="shared" si="9"/>
        <v>0</v>
      </c>
      <c r="J118">
        <f t="shared" si="10"/>
        <v>1</v>
      </c>
      <c r="K118">
        <f t="shared" si="11"/>
        <v>1</v>
      </c>
      <c r="L118">
        <f t="shared" si="12"/>
        <v>0</v>
      </c>
      <c r="M118">
        <f t="shared" si="13"/>
        <v>0</v>
      </c>
      <c r="N118">
        <f t="shared" si="14"/>
        <v>0</v>
      </c>
      <c r="X118" s="11">
        <f t="shared" si="8"/>
        <v>-1.4915611814345997</v>
      </c>
      <c r="Y118" s="11">
        <f t="shared" si="15"/>
        <v>2.224754757962579</v>
      </c>
    </row>
    <row r="119" spans="1:25" ht="12">
      <c r="A119" s="1">
        <v>118</v>
      </c>
      <c r="B119" s="1">
        <v>28</v>
      </c>
      <c r="C119" s="1">
        <v>2</v>
      </c>
      <c r="D119" s="1">
        <v>12</v>
      </c>
      <c r="E119" s="1">
        <v>1</v>
      </c>
      <c r="F119" s="1">
        <v>31650</v>
      </c>
      <c r="G119" s="1">
        <v>14250</v>
      </c>
      <c r="H119" s="1">
        <v>48</v>
      </c>
      <c r="I119">
        <f t="shared" si="9"/>
        <v>0</v>
      </c>
      <c r="J119">
        <f t="shared" si="10"/>
        <v>1</v>
      </c>
      <c r="K119">
        <f t="shared" si="11"/>
        <v>1</v>
      </c>
      <c r="L119">
        <f t="shared" si="12"/>
        <v>0</v>
      </c>
      <c r="M119">
        <f t="shared" si="13"/>
        <v>0</v>
      </c>
      <c r="N119">
        <f t="shared" si="14"/>
        <v>0</v>
      </c>
      <c r="X119" s="11">
        <f t="shared" si="8"/>
        <v>-1.4915611814345997</v>
      </c>
      <c r="Y119" s="11">
        <f t="shared" si="15"/>
        <v>2.224754757962579</v>
      </c>
    </row>
    <row r="120" spans="1:25" ht="12">
      <c r="A120" s="1">
        <v>119</v>
      </c>
      <c r="B120" s="1">
        <v>29</v>
      </c>
      <c r="C120" s="1">
        <v>2</v>
      </c>
      <c r="D120" s="1">
        <v>12</v>
      </c>
      <c r="E120" s="1">
        <v>1</v>
      </c>
      <c r="F120" s="1">
        <v>25200</v>
      </c>
      <c r="G120" s="1">
        <v>14100</v>
      </c>
      <c r="H120" s="1">
        <v>55</v>
      </c>
      <c r="I120">
        <f t="shared" si="9"/>
        <v>0</v>
      </c>
      <c r="J120">
        <f t="shared" si="10"/>
        <v>1</v>
      </c>
      <c r="K120">
        <f t="shared" si="11"/>
        <v>1</v>
      </c>
      <c r="L120">
        <f t="shared" si="12"/>
        <v>0</v>
      </c>
      <c r="M120">
        <f t="shared" si="13"/>
        <v>0</v>
      </c>
      <c r="N120">
        <f t="shared" si="14"/>
        <v>0</v>
      </c>
      <c r="X120" s="11">
        <f t="shared" si="8"/>
        <v>-1.4915611814345997</v>
      </c>
      <c r="Y120" s="11">
        <f t="shared" si="15"/>
        <v>2.224754757962579</v>
      </c>
    </row>
    <row r="121" spans="1:25" ht="12">
      <c r="A121" s="1">
        <v>120</v>
      </c>
      <c r="B121" s="1">
        <v>28</v>
      </c>
      <c r="C121" s="1">
        <v>2</v>
      </c>
      <c r="D121" s="1">
        <v>16</v>
      </c>
      <c r="E121" s="1">
        <v>3</v>
      </c>
      <c r="F121" s="1">
        <v>37800</v>
      </c>
      <c r="G121" s="1">
        <v>15750</v>
      </c>
      <c r="H121" s="1">
        <v>7</v>
      </c>
      <c r="I121">
        <f t="shared" si="9"/>
        <v>0</v>
      </c>
      <c r="J121">
        <f t="shared" si="10"/>
        <v>1</v>
      </c>
      <c r="K121">
        <f t="shared" si="11"/>
        <v>0</v>
      </c>
      <c r="L121">
        <f t="shared" si="12"/>
        <v>0</v>
      </c>
      <c r="M121">
        <f t="shared" si="13"/>
        <v>1</v>
      </c>
      <c r="N121">
        <f t="shared" si="14"/>
        <v>0</v>
      </c>
      <c r="X121" s="11">
        <f t="shared" si="8"/>
        <v>2.5084388185654003</v>
      </c>
      <c r="Y121" s="11">
        <f t="shared" si="15"/>
        <v>6.292265306485781</v>
      </c>
    </row>
    <row r="122" spans="1:25" ht="12">
      <c r="A122" s="1">
        <v>121</v>
      </c>
      <c r="B122" s="1">
        <v>56</v>
      </c>
      <c r="C122" s="1">
        <v>2</v>
      </c>
      <c r="D122" s="1">
        <v>15</v>
      </c>
      <c r="E122" s="1">
        <v>1</v>
      </c>
      <c r="F122" s="1">
        <v>18750</v>
      </c>
      <c r="G122" s="1">
        <v>10500</v>
      </c>
      <c r="H122" s="1">
        <v>54</v>
      </c>
      <c r="I122">
        <f t="shared" si="9"/>
        <v>0</v>
      </c>
      <c r="J122">
        <f t="shared" si="10"/>
        <v>1</v>
      </c>
      <c r="K122">
        <f t="shared" si="11"/>
        <v>1</v>
      </c>
      <c r="L122">
        <f t="shared" si="12"/>
        <v>0</v>
      </c>
      <c r="M122">
        <f t="shared" si="13"/>
        <v>0</v>
      </c>
      <c r="N122">
        <f t="shared" si="14"/>
        <v>0</v>
      </c>
      <c r="X122" s="11">
        <f t="shared" si="8"/>
        <v>1.5084388185654003</v>
      </c>
      <c r="Y122" s="11">
        <f t="shared" si="15"/>
        <v>2.2753876693549806</v>
      </c>
    </row>
    <row r="123" spans="1:25" ht="12">
      <c r="A123" s="1">
        <v>122</v>
      </c>
      <c r="B123" s="1">
        <v>27</v>
      </c>
      <c r="C123" s="1">
        <v>2</v>
      </c>
      <c r="D123" s="1">
        <v>15</v>
      </c>
      <c r="E123" s="1">
        <v>1</v>
      </c>
      <c r="F123" s="1">
        <v>32550</v>
      </c>
      <c r="G123" s="1">
        <v>13500</v>
      </c>
      <c r="H123" s="1">
        <v>22</v>
      </c>
      <c r="I123">
        <f t="shared" si="9"/>
        <v>0</v>
      </c>
      <c r="J123">
        <f t="shared" si="10"/>
        <v>1</v>
      </c>
      <c r="K123">
        <f t="shared" si="11"/>
        <v>1</v>
      </c>
      <c r="L123">
        <f t="shared" si="12"/>
        <v>0</v>
      </c>
      <c r="M123">
        <f t="shared" si="13"/>
        <v>0</v>
      </c>
      <c r="N123">
        <f t="shared" si="14"/>
        <v>0</v>
      </c>
      <c r="X123" s="11">
        <f t="shared" si="8"/>
        <v>1.5084388185654003</v>
      </c>
      <c r="Y123" s="11">
        <f t="shared" si="15"/>
        <v>2.2753876693549806</v>
      </c>
    </row>
    <row r="124" spans="1:25" ht="12">
      <c r="A124" s="1">
        <v>123</v>
      </c>
      <c r="B124" s="1">
        <v>43</v>
      </c>
      <c r="C124" s="1">
        <v>2</v>
      </c>
      <c r="D124" s="1">
        <v>12</v>
      </c>
      <c r="E124" s="1">
        <v>1</v>
      </c>
      <c r="F124" s="1">
        <v>33300</v>
      </c>
      <c r="G124" s="1">
        <v>15000</v>
      </c>
      <c r="H124" s="1">
        <v>3</v>
      </c>
      <c r="I124">
        <f t="shared" si="9"/>
        <v>0</v>
      </c>
      <c r="J124">
        <f t="shared" si="10"/>
        <v>1</v>
      </c>
      <c r="K124">
        <f t="shared" si="11"/>
        <v>1</v>
      </c>
      <c r="L124">
        <f t="shared" si="12"/>
        <v>0</v>
      </c>
      <c r="M124">
        <f t="shared" si="13"/>
        <v>0</v>
      </c>
      <c r="N124">
        <f t="shared" si="14"/>
        <v>0</v>
      </c>
      <c r="X124" s="11">
        <f t="shared" si="8"/>
        <v>-1.4915611814345997</v>
      </c>
      <c r="Y124" s="11">
        <f t="shared" si="15"/>
        <v>2.224754757962579</v>
      </c>
    </row>
    <row r="125" spans="1:25" ht="12">
      <c r="A125" s="1">
        <v>124</v>
      </c>
      <c r="B125" s="1">
        <v>29</v>
      </c>
      <c r="C125" s="1">
        <v>2</v>
      </c>
      <c r="D125" s="1">
        <v>16</v>
      </c>
      <c r="E125" s="1">
        <v>1</v>
      </c>
      <c r="F125" s="1">
        <v>38550</v>
      </c>
      <c r="G125" s="1">
        <v>16500</v>
      </c>
      <c r="H125" s="1"/>
      <c r="I125">
        <f t="shared" si="9"/>
        <v>0</v>
      </c>
      <c r="J125">
        <f t="shared" si="10"/>
        <v>1</v>
      </c>
      <c r="K125">
        <f t="shared" si="11"/>
        <v>1</v>
      </c>
      <c r="L125">
        <f t="shared" si="12"/>
        <v>0</v>
      </c>
      <c r="M125">
        <f t="shared" si="13"/>
        <v>0</v>
      </c>
      <c r="N125">
        <f t="shared" si="14"/>
        <v>0</v>
      </c>
      <c r="X125" s="11">
        <f t="shared" si="8"/>
        <v>2.5084388185654003</v>
      </c>
      <c r="Y125" s="11">
        <f t="shared" si="15"/>
        <v>6.292265306485781</v>
      </c>
    </row>
    <row r="126" spans="1:25" ht="12">
      <c r="A126" s="1">
        <v>125</v>
      </c>
      <c r="B126" s="1">
        <v>36</v>
      </c>
      <c r="C126" s="1">
        <v>1</v>
      </c>
      <c r="D126" s="1">
        <v>12</v>
      </c>
      <c r="E126" s="1">
        <v>1</v>
      </c>
      <c r="F126" s="1">
        <v>27450</v>
      </c>
      <c r="G126" s="1">
        <v>15000</v>
      </c>
      <c r="H126" s="1">
        <v>173</v>
      </c>
      <c r="I126">
        <f t="shared" si="9"/>
        <v>1</v>
      </c>
      <c r="J126">
        <f t="shared" si="10"/>
        <v>0</v>
      </c>
      <c r="K126">
        <f t="shared" si="11"/>
        <v>1</v>
      </c>
      <c r="L126">
        <f t="shared" si="12"/>
        <v>0</v>
      </c>
      <c r="M126">
        <f t="shared" si="13"/>
        <v>0</v>
      </c>
      <c r="N126">
        <f t="shared" si="14"/>
        <v>12</v>
      </c>
      <c r="X126" s="11">
        <f t="shared" si="8"/>
        <v>-1.4915611814345997</v>
      </c>
      <c r="Y126" s="11">
        <f t="shared" si="15"/>
        <v>2.224754757962579</v>
      </c>
    </row>
    <row r="127" spans="1:25" ht="12">
      <c r="A127" s="1">
        <v>126</v>
      </c>
      <c r="B127" s="1">
        <v>41</v>
      </c>
      <c r="C127" s="1">
        <v>1</v>
      </c>
      <c r="D127" s="1">
        <v>15</v>
      </c>
      <c r="E127" s="1">
        <v>2</v>
      </c>
      <c r="F127" s="1">
        <v>24300</v>
      </c>
      <c r="G127" s="1">
        <v>15000</v>
      </c>
      <c r="H127" s="1">
        <v>191</v>
      </c>
      <c r="I127">
        <f t="shared" si="9"/>
        <v>1</v>
      </c>
      <c r="J127">
        <f t="shared" si="10"/>
        <v>0</v>
      </c>
      <c r="K127">
        <f t="shared" si="11"/>
        <v>0</v>
      </c>
      <c r="L127">
        <f t="shared" si="12"/>
        <v>1</v>
      </c>
      <c r="M127">
        <f t="shared" si="13"/>
        <v>0</v>
      </c>
      <c r="N127">
        <f t="shared" si="14"/>
        <v>15</v>
      </c>
      <c r="X127" s="11">
        <f t="shared" si="8"/>
        <v>1.5084388185654003</v>
      </c>
      <c r="Y127" s="11">
        <f t="shared" si="15"/>
        <v>2.2753876693549806</v>
      </c>
    </row>
    <row r="128" spans="1:25" ht="12">
      <c r="A128" s="1">
        <v>127</v>
      </c>
      <c r="B128" s="1">
        <v>42</v>
      </c>
      <c r="C128" s="1">
        <v>1</v>
      </c>
      <c r="D128" s="1">
        <v>12</v>
      </c>
      <c r="E128" s="1">
        <v>2</v>
      </c>
      <c r="F128" s="1">
        <v>30750</v>
      </c>
      <c r="G128" s="1">
        <v>15000</v>
      </c>
      <c r="H128" s="1">
        <v>209</v>
      </c>
      <c r="I128">
        <f t="shared" si="9"/>
        <v>1</v>
      </c>
      <c r="J128">
        <f t="shared" si="10"/>
        <v>0</v>
      </c>
      <c r="K128">
        <f t="shared" si="11"/>
        <v>0</v>
      </c>
      <c r="L128">
        <f t="shared" si="12"/>
        <v>1</v>
      </c>
      <c r="M128">
        <f t="shared" si="13"/>
        <v>0</v>
      </c>
      <c r="N128">
        <f t="shared" si="14"/>
        <v>12</v>
      </c>
      <c r="X128" s="11">
        <f t="shared" si="8"/>
        <v>-1.4915611814345997</v>
      </c>
      <c r="Y128" s="11">
        <f t="shared" si="15"/>
        <v>2.224754757962579</v>
      </c>
    </row>
    <row r="129" spans="1:25" ht="12">
      <c r="A129" s="1">
        <v>128</v>
      </c>
      <c r="B129" s="1">
        <v>46</v>
      </c>
      <c r="C129" s="1">
        <v>2</v>
      </c>
      <c r="D129" s="1">
        <v>12</v>
      </c>
      <c r="E129" s="1">
        <v>1</v>
      </c>
      <c r="F129" s="1">
        <v>19650</v>
      </c>
      <c r="G129" s="1">
        <v>9750</v>
      </c>
      <c r="H129" s="1">
        <v>229</v>
      </c>
      <c r="I129">
        <f t="shared" si="9"/>
        <v>0</v>
      </c>
      <c r="J129">
        <f t="shared" si="10"/>
        <v>1</v>
      </c>
      <c r="K129">
        <f t="shared" si="11"/>
        <v>1</v>
      </c>
      <c r="L129">
        <f t="shared" si="12"/>
        <v>0</v>
      </c>
      <c r="M129">
        <f t="shared" si="13"/>
        <v>0</v>
      </c>
      <c r="N129">
        <f t="shared" si="14"/>
        <v>0</v>
      </c>
      <c r="X129" s="11">
        <f t="shared" si="8"/>
        <v>-1.4915611814345997</v>
      </c>
      <c r="Y129" s="11">
        <f t="shared" si="15"/>
        <v>2.224754757962579</v>
      </c>
    </row>
    <row r="130" spans="1:25" ht="12">
      <c r="A130" s="1">
        <v>129</v>
      </c>
      <c r="B130" s="1">
        <v>33</v>
      </c>
      <c r="C130" s="1">
        <v>1</v>
      </c>
      <c r="D130" s="1">
        <v>17</v>
      </c>
      <c r="E130" s="1">
        <v>3</v>
      </c>
      <c r="F130" s="1">
        <v>68750</v>
      </c>
      <c r="G130" s="1">
        <v>27510</v>
      </c>
      <c r="H130" s="1">
        <v>38</v>
      </c>
      <c r="I130">
        <f t="shared" si="9"/>
        <v>1</v>
      </c>
      <c r="J130">
        <f t="shared" si="10"/>
        <v>0</v>
      </c>
      <c r="K130">
        <f t="shared" si="11"/>
        <v>0</v>
      </c>
      <c r="L130">
        <f t="shared" si="12"/>
        <v>0</v>
      </c>
      <c r="M130">
        <f t="shared" si="13"/>
        <v>1</v>
      </c>
      <c r="N130">
        <f t="shared" si="14"/>
        <v>17</v>
      </c>
      <c r="X130" s="11">
        <f aca="true" t="shared" si="16" ref="X130:X193">D130-$W$2</f>
        <v>3.5084388185654003</v>
      </c>
      <c r="Y130" s="11">
        <f t="shared" si="15"/>
        <v>12.309142943616582</v>
      </c>
    </row>
    <row r="131" spans="1:25" ht="12">
      <c r="A131" s="1">
        <v>130</v>
      </c>
      <c r="B131" s="1">
        <v>34</v>
      </c>
      <c r="C131" s="1">
        <v>1</v>
      </c>
      <c r="D131" s="1">
        <v>20</v>
      </c>
      <c r="E131" s="1">
        <v>3</v>
      </c>
      <c r="F131" s="1">
        <v>59375</v>
      </c>
      <c r="G131" s="1">
        <v>30000</v>
      </c>
      <c r="H131" s="1">
        <v>6</v>
      </c>
      <c r="I131">
        <f aca="true" t="shared" si="17" ref="I131:I194">IF(C131=1,1,0)</f>
        <v>1</v>
      </c>
      <c r="J131">
        <f aca="true" t="shared" si="18" ref="J131:J194">IF(C131=2,1,0)</f>
        <v>0</v>
      </c>
      <c r="K131">
        <f aca="true" t="shared" si="19" ref="K131:K194">IF(E131=1,1,0)</f>
        <v>0</v>
      </c>
      <c r="L131">
        <f aca="true" t="shared" si="20" ref="L131:L194">IF(E131=2,1,0)</f>
        <v>0</v>
      </c>
      <c r="M131">
        <f aca="true" t="shared" si="21" ref="M131:M194">IF(E131=3,1,0)</f>
        <v>1</v>
      </c>
      <c r="N131">
        <f aca="true" t="shared" si="22" ref="N131:N194">D131*I131</f>
        <v>20</v>
      </c>
      <c r="X131" s="11">
        <f t="shared" si="16"/>
        <v>6.5084388185654</v>
      </c>
      <c r="Y131" s="11">
        <f aca="true" t="shared" si="23" ref="Y131:Y194">X131^2</f>
        <v>42.359775855008984</v>
      </c>
    </row>
    <row r="132" spans="1:25" ht="12">
      <c r="A132" s="1">
        <v>131</v>
      </c>
      <c r="B132" s="1">
        <v>30</v>
      </c>
      <c r="C132" s="1">
        <v>1</v>
      </c>
      <c r="D132" s="1">
        <v>15</v>
      </c>
      <c r="E132" s="1">
        <v>1</v>
      </c>
      <c r="F132" s="1">
        <v>31500</v>
      </c>
      <c r="G132" s="1">
        <v>15750</v>
      </c>
      <c r="H132" s="1">
        <v>22</v>
      </c>
      <c r="I132">
        <f t="shared" si="17"/>
        <v>1</v>
      </c>
      <c r="J132">
        <f t="shared" si="18"/>
        <v>0</v>
      </c>
      <c r="K132">
        <f t="shared" si="19"/>
        <v>1</v>
      </c>
      <c r="L132">
        <f t="shared" si="20"/>
        <v>0</v>
      </c>
      <c r="M132">
        <f t="shared" si="21"/>
        <v>0</v>
      </c>
      <c r="N132">
        <f t="shared" si="22"/>
        <v>15</v>
      </c>
      <c r="X132" s="11">
        <f t="shared" si="16"/>
        <v>1.5084388185654003</v>
      </c>
      <c r="Y132" s="11">
        <f t="shared" si="23"/>
        <v>2.2753876693549806</v>
      </c>
    </row>
    <row r="133" spans="1:25" ht="12">
      <c r="A133" s="1">
        <v>132</v>
      </c>
      <c r="B133" s="1">
        <v>39</v>
      </c>
      <c r="C133" s="1">
        <v>1</v>
      </c>
      <c r="D133" s="1">
        <v>12</v>
      </c>
      <c r="E133" s="1">
        <v>1</v>
      </c>
      <c r="F133" s="1">
        <v>27300</v>
      </c>
      <c r="G133" s="1">
        <v>17250</v>
      </c>
      <c r="H133" s="1">
        <v>175</v>
      </c>
      <c r="I133">
        <f t="shared" si="17"/>
        <v>1</v>
      </c>
      <c r="J133">
        <f t="shared" si="18"/>
        <v>0</v>
      </c>
      <c r="K133">
        <f t="shared" si="19"/>
        <v>1</v>
      </c>
      <c r="L133">
        <f t="shared" si="20"/>
        <v>0</v>
      </c>
      <c r="M133">
        <f t="shared" si="21"/>
        <v>0</v>
      </c>
      <c r="N133">
        <f t="shared" si="22"/>
        <v>12</v>
      </c>
      <c r="X133" s="11">
        <f t="shared" si="16"/>
        <v>-1.4915611814345997</v>
      </c>
      <c r="Y133" s="11">
        <f t="shared" si="23"/>
        <v>2.224754757962579</v>
      </c>
    </row>
    <row r="134" spans="1:25" ht="12">
      <c r="A134" s="1">
        <v>133</v>
      </c>
      <c r="B134" s="1">
        <v>33</v>
      </c>
      <c r="C134" s="1">
        <v>1</v>
      </c>
      <c r="D134" s="1">
        <v>15</v>
      </c>
      <c r="E134" s="1">
        <v>1</v>
      </c>
      <c r="F134" s="1">
        <v>27000</v>
      </c>
      <c r="G134" s="1">
        <v>15750</v>
      </c>
      <c r="H134" s="1">
        <v>87</v>
      </c>
      <c r="I134">
        <f t="shared" si="17"/>
        <v>1</v>
      </c>
      <c r="J134">
        <f t="shared" si="18"/>
        <v>0</v>
      </c>
      <c r="K134">
        <f t="shared" si="19"/>
        <v>1</v>
      </c>
      <c r="L134">
        <f t="shared" si="20"/>
        <v>0</v>
      </c>
      <c r="M134">
        <f t="shared" si="21"/>
        <v>0</v>
      </c>
      <c r="N134">
        <f t="shared" si="22"/>
        <v>15</v>
      </c>
      <c r="X134" s="11">
        <f t="shared" si="16"/>
        <v>1.5084388185654003</v>
      </c>
      <c r="Y134" s="11">
        <f t="shared" si="23"/>
        <v>2.2753876693549806</v>
      </c>
    </row>
    <row r="135" spans="1:25" ht="12">
      <c r="A135" s="1">
        <v>134</v>
      </c>
      <c r="B135" s="1">
        <v>51</v>
      </c>
      <c r="C135" s="1">
        <v>2</v>
      </c>
      <c r="D135" s="1">
        <v>16</v>
      </c>
      <c r="E135" s="1">
        <v>3</v>
      </c>
      <c r="F135" s="1">
        <v>41550</v>
      </c>
      <c r="G135" s="1">
        <v>24990</v>
      </c>
      <c r="H135" s="1">
        <v>285</v>
      </c>
      <c r="I135">
        <f t="shared" si="17"/>
        <v>0</v>
      </c>
      <c r="J135">
        <f t="shared" si="18"/>
        <v>1</v>
      </c>
      <c r="K135">
        <f t="shared" si="19"/>
        <v>0</v>
      </c>
      <c r="L135">
        <f t="shared" si="20"/>
        <v>0</v>
      </c>
      <c r="M135">
        <f t="shared" si="21"/>
        <v>1</v>
      </c>
      <c r="N135">
        <f t="shared" si="22"/>
        <v>0</v>
      </c>
      <c r="X135" s="11">
        <f t="shared" si="16"/>
        <v>2.5084388185654003</v>
      </c>
      <c r="Y135" s="11">
        <f t="shared" si="23"/>
        <v>6.292265306485781</v>
      </c>
    </row>
    <row r="136" spans="1:25" ht="12">
      <c r="A136" s="1">
        <v>135</v>
      </c>
      <c r="B136" s="1">
        <v>24</v>
      </c>
      <c r="C136" s="1">
        <v>2</v>
      </c>
      <c r="D136" s="1">
        <v>12</v>
      </c>
      <c r="E136" s="1">
        <v>1</v>
      </c>
      <c r="F136" s="1">
        <v>26250</v>
      </c>
      <c r="G136" s="1">
        <v>10950</v>
      </c>
      <c r="H136" s="1"/>
      <c r="I136">
        <f t="shared" si="17"/>
        <v>0</v>
      </c>
      <c r="J136">
        <f t="shared" si="18"/>
        <v>1</v>
      </c>
      <c r="K136">
        <f t="shared" si="19"/>
        <v>1</v>
      </c>
      <c r="L136">
        <f t="shared" si="20"/>
        <v>0</v>
      </c>
      <c r="M136">
        <f t="shared" si="21"/>
        <v>0</v>
      </c>
      <c r="N136">
        <f t="shared" si="22"/>
        <v>0</v>
      </c>
      <c r="X136" s="11">
        <f t="shared" si="16"/>
        <v>-1.4915611814345997</v>
      </c>
      <c r="Y136" s="11">
        <f t="shared" si="23"/>
        <v>2.224754757962579</v>
      </c>
    </row>
    <row r="137" spans="1:25" ht="12">
      <c r="A137" s="1">
        <v>136</v>
      </c>
      <c r="B137" s="1">
        <v>53</v>
      </c>
      <c r="C137" s="1">
        <v>1</v>
      </c>
      <c r="D137" s="1">
        <v>12</v>
      </c>
      <c r="E137" s="1">
        <v>1</v>
      </c>
      <c r="F137" s="1">
        <v>22200</v>
      </c>
      <c r="G137" s="1">
        <v>15000</v>
      </c>
      <c r="H137" s="1">
        <v>324</v>
      </c>
      <c r="I137">
        <f t="shared" si="17"/>
        <v>1</v>
      </c>
      <c r="J137">
        <f t="shared" si="18"/>
        <v>0</v>
      </c>
      <c r="K137">
        <f t="shared" si="19"/>
        <v>1</v>
      </c>
      <c r="L137">
        <f t="shared" si="20"/>
        <v>0</v>
      </c>
      <c r="M137">
        <f t="shared" si="21"/>
        <v>0</v>
      </c>
      <c r="N137">
        <f t="shared" si="22"/>
        <v>12</v>
      </c>
      <c r="X137" s="11">
        <f t="shared" si="16"/>
        <v>-1.4915611814345997</v>
      </c>
      <c r="Y137" s="11">
        <f t="shared" si="23"/>
        <v>2.224754757962579</v>
      </c>
    </row>
    <row r="138" spans="1:25" ht="12">
      <c r="A138" s="1">
        <v>137</v>
      </c>
      <c r="B138" s="1">
        <v>55</v>
      </c>
      <c r="C138" s="1">
        <v>1</v>
      </c>
      <c r="D138" s="1">
        <v>21</v>
      </c>
      <c r="E138" s="1">
        <v>3</v>
      </c>
      <c r="F138" s="1">
        <v>65000</v>
      </c>
      <c r="G138" s="1">
        <v>37500</v>
      </c>
      <c r="H138" s="1">
        <v>264</v>
      </c>
      <c r="I138">
        <f t="shared" si="17"/>
        <v>1</v>
      </c>
      <c r="J138">
        <f t="shared" si="18"/>
        <v>0</v>
      </c>
      <c r="K138">
        <f t="shared" si="19"/>
        <v>0</v>
      </c>
      <c r="L138">
        <f t="shared" si="20"/>
        <v>0</v>
      </c>
      <c r="M138">
        <f t="shared" si="21"/>
        <v>1</v>
      </c>
      <c r="N138">
        <f t="shared" si="22"/>
        <v>21</v>
      </c>
      <c r="X138" s="11">
        <f t="shared" si="16"/>
        <v>7.5084388185654</v>
      </c>
      <c r="Y138" s="11">
        <f t="shared" si="23"/>
        <v>56.37665349213979</v>
      </c>
    </row>
    <row r="139" spans="1:25" ht="12">
      <c r="A139" s="1">
        <v>138</v>
      </c>
      <c r="B139" s="1">
        <v>45</v>
      </c>
      <c r="C139" s="1">
        <v>1</v>
      </c>
      <c r="D139" s="1">
        <v>12</v>
      </c>
      <c r="E139" s="1">
        <v>1</v>
      </c>
      <c r="F139" s="1">
        <v>30900</v>
      </c>
      <c r="G139" s="1">
        <v>15000</v>
      </c>
      <c r="H139" s="1">
        <v>252</v>
      </c>
      <c r="I139">
        <f t="shared" si="17"/>
        <v>1</v>
      </c>
      <c r="J139">
        <f t="shared" si="18"/>
        <v>0</v>
      </c>
      <c r="K139">
        <f t="shared" si="19"/>
        <v>1</v>
      </c>
      <c r="L139">
        <f t="shared" si="20"/>
        <v>0</v>
      </c>
      <c r="M139">
        <f t="shared" si="21"/>
        <v>0</v>
      </c>
      <c r="N139">
        <f t="shared" si="22"/>
        <v>12</v>
      </c>
      <c r="X139" s="11">
        <f t="shared" si="16"/>
        <v>-1.4915611814345997</v>
      </c>
      <c r="Y139" s="11">
        <f t="shared" si="23"/>
        <v>2.224754757962579</v>
      </c>
    </row>
    <row r="140" spans="1:25" ht="12">
      <c r="A140" s="1">
        <v>139</v>
      </c>
      <c r="B140" s="1">
        <v>61</v>
      </c>
      <c r="C140" s="1">
        <v>2</v>
      </c>
      <c r="D140" s="1">
        <v>8</v>
      </c>
      <c r="E140" s="1">
        <v>1</v>
      </c>
      <c r="F140" s="1">
        <v>20100</v>
      </c>
      <c r="G140" s="1">
        <v>13200</v>
      </c>
      <c r="H140" s="1">
        <v>90</v>
      </c>
      <c r="I140">
        <f t="shared" si="17"/>
        <v>0</v>
      </c>
      <c r="J140">
        <f t="shared" si="18"/>
        <v>1</v>
      </c>
      <c r="K140">
        <f t="shared" si="19"/>
        <v>1</v>
      </c>
      <c r="L140">
        <f t="shared" si="20"/>
        <v>0</v>
      </c>
      <c r="M140">
        <f t="shared" si="21"/>
        <v>0</v>
      </c>
      <c r="N140">
        <f t="shared" si="22"/>
        <v>0</v>
      </c>
      <c r="X140" s="11">
        <f t="shared" si="16"/>
        <v>-5.4915611814346</v>
      </c>
      <c r="Y140" s="11">
        <f t="shared" si="23"/>
        <v>30.157244209439376</v>
      </c>
    </row>
    <row r="141" spans="1:25" ht="12">
      <c r="A141" s="1">
        <v>140</v>
      </c>
      <c r="B141" s="1">
        <v>27</v>
      </c>
      <c r="C141" s="1">
        <v>2</v>
      </c>
      <c r="D141" s="1">
        <v>12</v>
      </c>
      <c r="E141" s="1">
        <v>1</v>
      </c>
      <c r="F141" s="1">
        <v>22350</v>
      </c>
      <c r="G141" s="1">
        <v>13500</v>
      </c>
      <c r="H141" s="1">
        <v>26</v>
      </c>
      <c r="I141">
        <f t="shared" si="17"/>
        <v>0</v>
      </c>
      <c r="J141">
        <f t="shared" si="18"/>
        <v>1</v>
      </c>
      <c r="K141">
        <f t="shared" si="19"/>
        <v>1</v>
      </c>
      <c r="L141">
        <f t="shared" si="20"/>
        <v>0</v>
      </c>
      <c r="M141">
        <f t="shared" si="21"/>
        <v>0</v>
      </c>
      <c r="N141">
        <f t="shared" si="22"/>
        <v>0</v>
      </c>
      <c r="X141" s="11">
        <f t="shared" si="16"/>
        <v>-1.4915611814345997</v>
      </c>
      <c r="Y141" s="11">
        <f t="shared" si="23"/>
        <v>2.224754757962579</v>
      </c>
    </row>
    <row r="142" spans="1:25" ht="12">
      <c r="A142" s="1">
        <v>141</v>
      </c>
      <c r="B142" s="1">
        <v>26</v>
      </c>
      <c r="C142" s="1">
        <v>2</v>
      </c>
      <c r="D142" s="1">
        <v>15</v>
      </c>
      <c r="E142" s="1">
        <v>1</v>
      </c>
      <c r="F142" s="1">
        <v>35550</v>
      </c>
      <c r="G142" s="1">
        <v>13350</v>
      </c>
      <c r="H142" s="1">
        <v>32</v>
      </c>
      <c r="I142">
        <f t="shared" si="17"/>
        <v>0</v>
      </c>
      <c r="J142">
        <f t="shared" si="18"/>
        <v>1</v>
      </c>
      <c r="K142">
        <f t="shared" si="19"/>
        <v>1</v>
      </c>
      <c r="L142">
        <f t="shared" si="20"/>
        <v>0</v>
      </c>
      <c r="M142">
        <f t="shared" si="21"/>
        <v>0</v>
      </c>
      <c r="N142">
        <f t="shared" si="22"/>
        <v>0</v>
      </c>
      <c r="X142" s="11">
        <f t="shared" si="16"/>
        <v>1.5084388185654003</v>
      </c>
      <c r="Y142" s="11">
        <f t="shared" si="23"/>
        <v>2.2753876693549806</v>
      </c>
    </row>
    <row r="143" spans="1:25" ht="12">
      <c r="A143" s="1">
        <v>142</v>
      </c>
      <c r="B143" s="1">
        <v>26</v>
      </c>
      <c r="C143" s="1">
        <v>2</v>
      </c>
      <c r="D143" s="1">
        <v>12</v>
      </c>
      <c r="E143" s="1">
        <v>1</v>
      </c>
      <c r="F143" s="1">
        <v>28500</v>
      </c>
      <c r="G143" s="1">
        <v>13950</v>
      </c>
      <c r="H143" s="1">
        <v>34</v>
      </c>
      <c r="I143">
        <f t="shared" si="17"/>
        <v>0</v>
      </c>
      <c r="J143">
        <f t="shared" si="18"/>
        <v>1</v>
      </c>
      <c r="K143">
        <f t="shared" si="19"/>
        <v>1</v>
      </c>
      <c r="L143">
        <f t="shared" si="20"/>
        <v>0</v>
      </c>
      <c r="M143">
        <f t="shared" si="21"/>
        <v>0</v>
      </c>
      <c r="N143">
        <f t="shared" si="22"/>
        <v>0</v>
      </c>
      <c r="X143" s="11">
        <f t="shared" si="16"/>
        <v>-1.4915611814345997</v>
      </c>
      <c r="Y143" s="11">
        <f t="shared" si="23"/>
        <v>2.224754757962579</v>
      </c>
    </row>
    <row r="144" spans="1:25" ht="12">
      <c r="A144" s="1">
        <v>143</v>
      </c>
      <c r="B144" s="1">
        <v>53</v>
      </c>
      <c r="C144" s="1">
        <v>2</v>
      </c>
      <c r="D144" s="1">
        <v>12</v>
      </c>
      <c r="E144" s="1">
        <v>1</v>
      </c>
      <c r="F144" s="1">
        <v>24450</v>
      </c>
      <c r="G144" s="1">
        <v>13200</v>
      </c>
      <c r="H144" s="1">
        <v>107</v>
      </c>
      <c r="I144">
        <f t="shared" si="17"/>
        <v>0</v>
      </c>
      <c r="J144">
        <f t="shared" si="18"/>
        <v>1</v>
      </c>
      <c r="K144">
        <f t="shared" si="19"/>
        <v>1</v>
      </c>
      <c r="L144">
        <f t="shared" si="20"/>
        <v>0</v>
      </c>
      <c r="M144">
        <f t="shared" si="21"/>
        <v>0</v>
      </c>
      <c r="N144">
        <f t="shared" si="22"/>
        <v>0</v>
      </c>
      <c r="X144" s="11">
        <f t="shared" si="16"/>
        <v>-1.4915611814345997</v>
      </c>
      <c r="Y144" s="11">
        <f t="shared" si="23"/>
        <v>2.224754757962579</v>
      </c>
    </row>
    <row r="145" spans="1:25" ht="12">
      <c r="A145" s="1">
        <v>144</v>
      </c>
      <c r="B145" s="1">
        <v>61</v>
      </c>
      <c r="C145" s="1">
        <v>2</v>
      </c>
      <c r="D145" s="1">
        <v>8</v>
      </c>
      <c r="E145" s="1">
        <v>1</v>
      </c>
      <c r="F145" s="1">
        <v>16650</v>
      </c>
      <c r="G145" s="1">
        <v>9750</v>
      </c>
      <c r="H145" s="1">
        <v>412</v>
      </c>
      <c r="I145">
        <f t="shared" si="17"/>
        <v>0</v>
      </c>
      <c r="J145">
        <f t="shared" si="18"/>
        <v>1</v>
      </c>
      <c r="K145">
        <f t="shared" si="19"/>
        <v>1</v>
      </c>
      <c r="L145">
        <f t="shared" si="20"/>
        <v>0</v>
      </c>
      <c r="M145">
        <f t="shared" si="21"/>
        <v>0</v>
      </c>
      <c r="N145">
        <f t="shared" si="22"/>
        <v>0</v>
      </c>
      <c r="X145" s="11">
        <f t="shared" si="16"/>
        <v>-5.4915611814346</v>
      </c>
      <c r="Y145" s="11">
        <f t="shared" si="23"/>
        <v>30.157244209439376</v>
      </c>
    </row>
    <row r="146" spans="1:25" ht="12">
      <c r="A146" s="1">
        <v>145</v>
      </c>
      <c r="B146" s="1">
        <v>28</v>
      </c>
      <c r="C146" s="1">
        <v>1</v>
      </c>
      <c r="D146" s="1">
        <v>12</v>
      </c>
      <c r="E146" s="1">
        <v>1</v>
      </c>
      <c r="F146" s="1">
        <v>26700</v>
      </c>
      <c r="G146" s="1">
        <v>13500</v>
      </c>
      <c r="H146" s="1">
        <v>38</v>
      </c>
      <c r="I146">
        <f t="shared" si="17"/>
        <v>1</v>
      </c>
      <c r="J146">
        <f t="shared" si="18"/>
        <v>0</v>
      </c>
      <c r="K146">
        <f t="shared" si="19"/>
        <v>1</v>
      </c>
      <c r="L146">
        <f t="shared" si="20"/>
        <v>0</v>
      </c>
      <c r="M146">
        <f t="shared" si="21"/>
        <v>0</v>
      </c>
      <c r="N146">
        <f t="shared" si="22"/>
        <v>12</v>
      </c>
      <c r="X146" s="11">
        <f t="shared" si="16"/>
        <v>-1.4915611814345997</v>
      </c>
      <c r="Y146" s="11">
        <f t="shared" si="23"/>
        <v>2.224754757962579</v>
      </c>
    </row>
    <row r="147" spans="1:25" ht="12">
      <c r="A147" s="1">
        <v>146</v>
      </c>
      <c r="B147" s="1">
        <v>41</v>
      </c>
      <c r="C147" s="1">
        <v>1</v>
      </c>
      <c r="D147" s="1">
        <v>18</v>
      </c>
      <c r="E147" s="1">
        <v>1</v>
      </c>
      <c r="F147" s="1">
        <v>43950</v>
      </c>
      <c r="G147" s="1">
        <v>23250</v>
      </c>
      <c r="H147" s="1">
        <v>182</v>
      </c>
      <c r="I147">
        <f t="shared" si="17"/>
        <v>1</v>
      </c>
      <c r="J147">
        <f t="shared" si="18"/>
        <v>0</v>
      </c>
      <c r="K147">
        <f t="shared" si="19"/>
        <v>1</v>
      </c>
      <c r="L147">
        <f t="shared" si="20"/>
        <v>0</v>
      </c>
      <c r="M147">
        <f t="shared" si="21"/>
        <v>0</v>
      </c>
      <c r="N147">
        <f t="shared" si="22"/>
        <v>18</v>
      </c>
      <c r="X147" s="11">
        <f t="shared" si="16"/>
        <v>4.5084388185654</v>
      </c>
      <c r="Y147" s="11">
        <f t="shared" si="23"/>
        <v>20.326020580747382</v>
      </c>
    </row>
    <row r="148" spans="1:25" ht="12">
      <c r="A148" s="1">
        <v>147</v>
      </c>
      <c r="B148" s="1">
        <v>56</v>
      </c>
      <c r="C148" s="1">
        <v>1</v>
      </c>
      <c r="D148" s="1">
        <v>15</v>
      </c>
      <c r="E148" s="1">
        <v>1</v>
      </c>
      <c r="F148" s="1">
        <v>23700</v>
      </c>
      <c r="G148" s="1">
        <v>13500</v>
      </c>
      <c r="H148" s="1">
        <v>359</v>
      </c>
      <c r="I148">
        <f t="shared" si="17"/>
        <v>1</v>
      </c>
      <c r="J148">
        <f t="shared" si="18"/>
        <v>0</v>
      </c>
      <c r="K148">
        <f t="shared" si="19"/>
        <v>1</v>
      </c>
      <c r="L148">
        <f t="shared" si="20"/>
        <v>0</v>
      </c>
      <c r="M148">
        <f t="shared" si="21"/>
        <v>0</v>
      </c>
      <c r="N148">
        <f t="shared" si="22"/>
        <v>15</v>
      </c>
      <c r="X148" s="11">
        <f t="shared" si="16"/>
        <v>1.5084388185654003</v>
      </c>
      <c r="Y148" s="11">
        <f t="shared" si="23"/>
        <v>2.2753876693549806</v>
      </c>
    </row>
    <row r="149" spans="1:25" ht="12">
      <c r="A149" s="1">
        <v>148</v>
      </c>
      <c r="B149" s="1">
        <v>33</v>
      </c>
      <c r="C149" s="1">
        <v>2</v>
      </c>
      <c r="D149" s="1">
        <v>15</v>
      </c>
      <c r="E149" s="1">
        <v>1</v>
      </c>
      <c r="F149" s="1">
        <v>26550</v>
      </c>
      <c r="G149" s="1">
        <v>14250</v>
      </c>
      <c r="H149" s="1">
        <v>61</v>
      </c>
      <c r="I149">
        <f t="shared" si="17"/>
        <v>0</v>
      </c>
      <c r="J149">
        <f t="shared" si="18"/>
        <v>1</v>
      </c>
      <c r="K149">
        <f t="shared" si="19"/>
        <v>1</v>
      </c>
      <c r="L149">
        <f t="shared" si="20"/>
        <v>0</v>
      </c>
      <c r="M149">
        <f t="shared" si="21"/>
        <v>0</v>
      </c>
      <c r="N149">
        <f t="shared" si="22"/>
        <v>0</v>
      </c>
      <c r="X149" s="11">
        <f t="shared" si="16"/>
        <v>1.5084388185654003</v>
      </c>
      <c r="Y149" s="11">
        <f t="shared" si="23"/>
        <v>2.2753876693549806</v>
      </c>
    </row>
    <row r="150" spans="1:25" ht="12">
      <c r="A150" s="1">
        <v>149</v>
      </c>
      <c r="B150" s="1">
        <v>30</v>
      </c>
      <c r="C150" s="1">
        <v>1</v>
      </c>
      <c r="D150" s="1">
        <v>12</v>
      </c>
      <c r="E150" s="1">
        <v>1</v>
      </c>
      <c r="F150" s="1">
        <v>27600</v>
      </c>
      <c r="G150" s="1">
        <v>15000</v>
      </c>
      <c r="H150" s="1">
        <v>75</v>
      </c>
      <c r="I150">
        <f t="shared" si="17"/>
        <v>1</v>
      </c>
      <c r="J150">
        <f t="shared" si="18"/>
        <v>0</v>
      </c>
      <c r="K150">
        <f t="shared" si="19"/>
        <v>1</v>
      </c>
      <c r="L150">
        <f t="shared" si="20"/>
        <v>0</v>
      </c>
      <c r="M150">
        <f t="shared" si="21"/>
        <v>0</v>
      </c>
      <c r="N150">
        <f t="shared" si="22"/>
        <v>12</v>
      </c>
      <c r="X150" s="11">
        <f t="shared" si="16"/>
        <v>-1.4915611814345997</v>
      </c>
      <c r="Y150" s="11">
        <f t="shared" si="23"/>
        <v>2.224754757962579</v>
      </c>
    </row>
    <row r="151" spans="1:25" ht="12">
      <c r="A151" s="1">
        <v>150</v>
      </c>
      <c r="B151" s="1">
        <v>38</v>
      </c>
      <c r="C151" s="1">
        <v>1</v>
      </c>
      <c r="D151" s="1">
        <v>12</v>
      </c>
      <c r="E151" s="1">
        <v>1</v>
      </c>
      <c r="F151" s="1">
        <v>25800</v>
      </c>
      <c r="G151" s="1">
        <v>15000</v>
      </c>
      <c r="H151" s="1">
        <v>143</v>
      </c>
      <c r="I151">
        <f t="shared" si="17"/>
        <v>1</v>
      </c>
      <c r="J151">
        <f t="shared" si="18"/>
        <v>0</v>
      </c>
      <c r="K151">
        <f t="shared" si="19"/>
        <v>1</v>
      </c>
      <c r="L151">
        <f t="shared" si="20"/>
        <v>0</v>
      </c>
      <c r="M151">
        <f t="shared" si="21"/>
        <v>0</v>
      </c>
      <c r="N151">
        <f t="shared" si="22"/>
        <v>12</v>
      </c>
      <c r="X151" s="11">
        <f t="shared" si="16"/>
        <v>-1.4915611814345997</v>
      </c>
      <c r="Y151" s="11">
        <f t="shared" si="23"/>
        <v>2.224754757962579</v>
      </c>
    </row>
    <row r="152" spans="1:25" ht="12">
      <c r="A152" s="1">
        <v>151</v>
      </c>
      <c r="B152" s="1">
        <v>38</v>
      </c>
      <c r="C152" s="1">
        <v>1</v>
      </c>
      <c r="D152" s="1">
        <v>16</v>
      </c>
      <c r="E152" s="1">
        <v>3</v>
      </c>
      <c r="F152" s="1">
        <v>42300</v>
      </c>
      <c r="G152" s="1">
        <v>26250</v>
      </c>
      <c r="H152" s="1">
        <v>126</v>
      </c>
      <c r="I152">
        <f t="shared" si="17"/>
        <v>1</v>
      </c>
      <c r="J152">
        <f t="shared" si="18"/>
        <v>0</v>
      </c>
      <c r="K152">
        <f t="shared" si="19"/>
        <v>0</v>
      </c>
      <c r="L152">
        <f t="shared" si="20"/>
        <v>0</v>
      </c>
      <c r="M152">
        <f t="shared" si="21"/>
        <v>1</v>
      </c>
      <c r="N152">
        <f t="shared" si="22"/>
        <v>16</v>
      </c>
      <c r="X152" s="11">
        <f t="shared" si="16"/>
        <v>2.5084388185654003</v>
      </c>
      <c r="Y152" s="11">
        <f t="shared" si="23"/>
        <v>6.292265306485781</v>
      </c>
    </row>
    <row r="153" spans="1:25" ht="12">
      <c r="A153" s="1">
        <v>152</v>
      </c>
      <c r="B153" s="1">
        <v>63</v>
      </c>
      <c r="C153" s="1">
        <v>1</v>
      </c>
      <c r="D153" s="1">
        <v>8</v>
      </c>
      <c r="E153" s="1">
        <v>2</v>
      </c>
      <c r="F153" s="1">
        <v>30750</v>
      </c>
      <c r="G153" s="1">
        <v>15000</v>
      </c>
      <c r="H153" s="1">
        <v>451</v>
      </c>
      <c r="I153">
        <f t="shared" si="17"/>
        <v>1</v>
      </c>
      <c r="J153">
        <f t="shared" si="18"/>
        <v>0</v>
      </c>
      <c r="K153">
        <f t="shared" si="19"/>
        <v>0</v>
      </c>
      <c r="L153">
        <f t="shared" si="20"/>
        <v>1</v>
      </c>
      <c r="M153">
        <f t="shared" si="21"/>
        <v>0</v>
      </c>
      <c r="N153">
        <f t="shared" si="22"/>
        <v>8</v>
      </c>
      <c r="X153" s="11">
        <f t="shared" si="16"/>
        <v>-5.4915611814346</v>
      </c>
      <c r="Y153" s="11">
        <f t="shared" si="23"/>
        <v>30.157244209439376</v>
      </c>
    </row>
    <row r="154" spans="1:25" ht="12">
      <c r="A154" s="1">
        <v>153</v>
      </c>
      <c r="B154" s="1">
        <v>25</v>
      </c>
      <c r="C154" s="1">
        <v>2</v>
      </c>
      <c r="D154" s="1">
        <v>12</v>
      </c>
      <c r="E154" s="1">
        <v>1</v>
      </c>
      <c r="F154" s="1">
        <v>26700</v>
      </c>
      <c r="G154" s="1">
        <v>12900</v>
      </c>
      <c r="H154" s="1">
        <v>18</v>
      </c>
      <c r="I154">
        <f t="shared" si="17"/>
        <v>0</v>
      </c>
      <c r="J154">
        <f t="shared" si="18"/>
        <v>1</v>
      </c>
      <c r="K154">
        <f t="shared" si="19"/>
        <v>1</v>
      </c>
      <c r="L154">
        <f t="shared" si="20"/>
        <v>0</v>
      </c>
      <c r="M154">
        <f t="shared" si="21"/>
        <v>0</v>
      </c>
      <c r="N154">
        <f t="shared" si="22"/>
        <v>0</v>
      </c>
      <c r="X154" s="11">
        <f t="shared" si="16"/>
        <v>-1.4915611814345997</v>
      </c>
      <c r="Y154" s="11">
        <f t="shared" si="23"/>
        <v>2.224754757962579</v>
      </c>
    </row>
    <row r="155" spans="1:25" ht="12">
      <c r="A155" s="1">
        <v>154</v>
      </c>
      <c r="B155" s="1">
        <v>52</v>
      </c>
      <c r="C155" s="1">
        <v>2</v>
      </c>
      <c r="D155" s="1">
        <v>12</v>
      </c>
      <c r="E155" s="1">
        <v>1</v>
      </c>
      <c r="F155" s="1">
        <v>20850</v>
      </c>
      <c r="G155" s="1">
        <v>12000</v>
      </c>
      <c r="H155" s="1">
        <v>163</v>
      </c>
      <c r="I155">
        <f t="shared" si="17"/>
        <v>0</v>
      </c>
      <c r="J155">
        <f t="shared" si="18"/>
        <v>1</v>
      </c>
      <c r="K155">
        <f t="shared" si="19"/>
        <v>1</v>
      </c>
      <c r="L155">
        <f t="shared" si="20"/>
        <v>0</v>
      </c>
      <c r="M155">
        <f t="shared" si="21"/>
        <v>0</v>
      </c>
      <c r="N155">
        <f t="shared" si="22"/>
        <v>0</v>
      </c>
      <c r="X155" s="11">
        <f t="shared" si="16"/>
        <v>-1.4915611814345997</v>
      </c>
      <c r="Y155" s="11">
        <f t="shared" si="23"/>
        <v>2.224754757962579</v>
      </c>
    </row>
    <row r="156" spans="1:25" ht="12">
      <c r="A156" s="1">
        <v>155</v>
      </c>
      <c r="B156" s="1">
        <v>29</v>
      </c>
      <c r="C156" s="1">
        <v>1</v>
      </c>
      <c r="D156" s="1">
        <v>15</v>
      </c>
      <c r="E156" s="1">
        <v>1</v>
      </c>
      <c r="F156" s="1">
        <v>35250</v>
      </c>
      <c r="G156" s="1">
        <v>15000</v>
      </c>
      <c r="H156" s="1">
        <v>54</v>
      </c>
      <c r="I156">
        <f t="shared" si="17"/>
        <v>1</v>
      </c>
      <c r="J156">
        <f t="shared" si="18"/>
        <v>0</v>
      </c>
      <c r="K156">
        <f t="shared" si="19"/>
        <v>1</v>
      </c>
      <c r="L156">
        <f t="shared" si="20"/>
        <v>0</v>
      </c>
      <c r="M156">
        <f t="shared" si="21"/>
        <v>0</v>
      </c>
      <c r="N156">
        <f t="shared" si="22"/>
        <v>15</v>
      </c>
      <c r="X156" s="11">
        <f t="shared" si="16"/>
        <v>1.5084388185654003</v>
      </c>
      <c r="Y156" s="11">
        <f t="shared" si="23"/>
        <v>2.2753876693549806</v>
      </c>
    </row>
    <row r="157" spans="1:25" ht="12">
      <c r="A157" s="1">
        <v>156</v>
      </c>
      <c r="B157" s="1">
        <v>29</v>
      </c>
      <c r="C157" s="1">
        <v>1</v>
      </c>
      <c r="D157" s="1">
        <v>15</v>
      </c>
      <c r="E157" s="1">
        <v>1</v>
      </c>
      <c r="F157" s="1">
        <v>26700</v>
      </c>
      <c r="G157" s="1">
        <v>15000</v>
      </c>
      <c r="H157" s="1">
        <v>56</v>
      </c>
      <c r="I157">
        <f t="shared" si="17"/>
        <v>1</v>
      </c>
      <c r="J157">
        <f t="shared" si="18"/>
        <v>0</v>
      </c>
      <c r="K157">
        <f t="shared" si="19"/>
        <v>1</v>
      </c>
      <c r="L157">
        <f t="shared" si="20"/>
        <v>0</v>
      </c>
      <c r="M157">
        <f t="shared" si="21"/>
        <v>0</v>
      </c>
      <c r="N157">
        <f t="shared" si="22"/>
        <v>15</v>
      </c>
      <c r="X157" s="11">
        <f t="shared" si="16"/>
        <v>1.5084388185654003</v>
      </c>
      <c r="Y157" s="11">
        <f t="shared" si="23"/>
        <v>2.2753876693549806</v>
      </c>
    </row>
    <row r="158" spans="1:25" ht="12">
      <c r="A158" s="1">
        <v>157</v>
      </c>
      <c r="B158" s="1">
        <v>25</v>
      </c>
      <c r="C158" s="1">
        <v>2</v>
      </c>
      <c r="D158" s="1">
        <v>12</v>
      </c>
      <c r="E158" s="1">
        <v>1</v>
      </c>
      <c r="F158" s="1">
        <v>26550</v>
      </c>
      <c r="G158" s="1">
        <v>13050</v>
      </c>
      <c r="H158" s="1">
        <v>11</v>
      </c>
      <c r="I158">
        <f t="shared" si="17"/>
        <v>0</v>
      </c>
      <c r="J158">
        <f t="shared" si="18"/>
        <v>1</v>
      </c>
      <c r="K158">
        <f t="shared" si="19"/>
        <v>1</v>
      </c>
      <c r="L158">
        <f t="shared" si="20"/>
        <v>0</v>
      </c>
      <c r="M158">
        <f t="shared" si="21"/>
        <v>0</v>
      </c>
      <c r="N158">
        <f t="shared" si="22"/>
        <v>0</v>
      </c>
      <c r="X158" s="11">
        <f t="shared" si="16"/>
        <v>-1.4915611814345997</v>
      </c>
      <c r="Y158" s="11">
        <f t="shared" si="23"/>
        <v>2.224754757962579</v>
      </c>
    </row>
    <row r="159" spans="1:25" ht="12">
      <c r="A159" s="1">
        <v>158</v>
      </c>
      <c r="B159" s="1">
        <v>28</v>
      </c>
      <c r="C159" s="1">
        <v>2</v>
      </c>
      <c r="D159" s="1">
        <v>12</v>
      </c>
      <c r="E159" s="1">
        <v>1</v>
      </c>
      <c r="F159" s="1">
        <v>27750</v>
      </c>
      <c r="G159" s="1">
        <v>12000</v>
      </c>
      <c r="H159" s="1">
        <v>11</v>
      </c>
      <c r="I159">
        <f t="shared" si="17"/>
        <v>0</v>
      </c>
      <c r="J159">
        <f t="shared" si="18"/>
        <v>1</v>
      </c>
      <c r="K159">
        <f t="shared" si="19"/>
        <v>1</v>
      </c>
      <c r="L159">
        <f t="shared" si="20"/>
        <v>0</v>
      </c>
      <c r="M159">
        <f t="shared" si="21"/>
        <v>0</v>
      </c>
      <c r="N159">
        <f t="shared" si="22"/>
        <v>0</v>
      </c>
      <c r="X159" s="11">
        <f t="shared" si="16"/>
        <v>-1.4915611814345997</v>
      </c>
      <c r="Y159" s="11">
        <f t="shared" si="23"/>
        <v>2.224754757962579</v>
      </c>
    </row>
    <row r="160" spans="1:25" ht="12">
      <c r="A160" s="1">
        <v>159</v>
      </c>
      <c r="B160" s="1">
        <v>41</v>
      </c>
      <c r="C160" s="1">
        <v>2</v>
      </c>
      <c r="D160" s="1">
        <v>16</v>
      </c>
      <c r="E160" s="1">
        <v>1</v>
      </c>
      <c r="F160" s="1">
        <v>25050</v>
      </c>
      <c r="G160" s="1">
        <v>12750</v>
      </c>
      <c r="H160" s="1">
        <v>123</v>
      </c>
      <c r="I160">
        <f t="shared" si="17"/>
        <v>0</v>
      </c>
      <c r="J160">
        <f t="shared" si="18"/>
        <v>1</v>
      </c>
      <c r="K160">
        <f t="shared" si="19"/>
        <v>1</v>
      </c>
      <c r="L160">
        <f t="shared" si="20"/>
        <v>0</v>
      </c>
      <c r="M160">
        <f t="shared" si="21"/>
        <v>0</v>
      </c>
      <c r="N160">
        <f t="shared" si="22"/>
        <v>0</v>
      </c>
      <c r="X160" s="11">
        <f t="shared" si="16"/>
        <v>2.5084388185654003</v>
      </c>
      <c r="Y160" s="11">
        <f t="shared" si="23"/>
        <v>6.292265306485781</v>
      </c>
    </row>
    <row r="161" spans="1:25" ht="12">
      <c r="A161" s="1">
        <v>160</v>
      </c>
      <c r="B161" s="1">
        <v>41</v>
      </c>
      <c r="C161" s="1">
        <v>1</v>
      </c>
      <c r="D161" s="1">
        <v>16</v>
      </c>
      <c r="E161" s="1">
        <v>3</v>
      </c>
      <c r="F161" s="1">
        <v>66000</v>
      </c>
      <c r="G161" s="1">
        <v>47490</v>
      </c>
      <c r="H161" s="1">
        <v>150</v>
      </c>
      <c r="I161">
        <f t="shared" si="17"/>
        <v>1</v>
      </c>
      <c r="J161">
        <f t="shared" si="18"/>
        <v>0</v>
      </c>
      <c r="K161">
        <f t="shared" si="19"/>
        <v>0</v>
      </c>
      <c r="L161">
        <f t="shared" si="20"/>
        <v>0</v>
      </c>
      <c r="M161">
        <f t="shared" si="21"/>
        <v>1</v>
      </c>
      <c r="N161">
        <f t="shared" si="22"/>
        <v>16</v>
      </c>
      <c r="X161" s="11">
        <f t="shared" si="16"/>
        <v>2.5084388185654003</v>
      </c>
      <c r="Y161" s="11">
        <f t="shared" si="23"/>
        <v>6.292265306485781</v>
      </c>
    </row>
    <row r="162" spans="1:25" ht="12">
      <c r="A162" s="1">
        <v>161</v>
      </c>
      <c r="B162" s="1">
        <v>29</v>
      </c>
      <c r="C162" s="1">
        <v>1</v>
      </c>
      <c r="D162" s="1">
        <v>16</v>
      </c>
      <c r="E162" s="1">
        <v>1</v>
      </c>
      <c r="F162" s="1">
        <v>52650</v>
      </c>
      <c r="G162" s="1">
        <v>19500</v>
      </c>
      <c r="H162" s="1">
        <v>20</v>
      </c>
      <c r="I162">
        <f t="shared" si="17"/>
        <v>1</v>
      </c>
      <c r="J162">
        <f t="shared" si="18"/>
        <v>0</v>
      </c>
      <c r="K162">
        <f t="shared" si="19"/>
        <v>1</v>
      </c>
      <c r="L162">
        <f t="shared" si="20"/>
        <v>0</v>
      </c>
      <c r="M162">
        <f t="shared" si="21"/>
        <v>0</v>
      </c>
      <c r="N162">
        <f t="shared" si="22"/>
        <v>16</v>
      </c>
      <c r="X162" s="11">
        <f t="shared" si="16"/>
        <v>2.5084388185654003</v>
      </c>
      <c r="Y162" s="11">
        <f t="shared" si="23"/>
        <v>6.292265306485781</v>
      </c>
    </row>
    <row r="163" spans="1:25" ht="12">
      <c r="A163" s="1">
        <v>162</v>
      </c>
      <c r="B163" s="1">
        <v>31</v>
      </c>
      <c r="C163" s="1">
        <v>1</v>
      </c>
      <c r="D163" s="1">
        <v>16</v>
      </c>
      <c r="E163" s="1">
        <v>3</v>
      </c>
      <c r="F163" s="1">
        <v>45625</v>
      </c>
      <c r="G163" s="1">
        <v>23250</v>
      </c>
      <c r="H163" s="1">
        <v>60</v>
      </c>
      <c r="I163">
        <f t="shared" si="17"/>
        <v>1</v>
      </c>
      <c r="J163">
        <f t="shared" si="18"/>
        <v>0</v>
      </c>
      <c r="K163">
        <f t="shared" si="19"/>
        <v>0</v>
      </c>
      <c r="L163">
        <f t="shared" si="20"/>
        <v>0</v>
      </c>
      <c r="M163">
        <f t="shared" si="21"/>
        <v>1</v>
      </c>
      <c r="N163">
        <f t="shared" si="22"/>
        <v>16</v>
      </c>
      <c r="X163" s="11">
        <f t="shared" si="16"/>
        <v>2.5084388185654003</v>
      </c>
      <c r="Y163" s="11">
        <f t="shared" si="23"/>
        <v>6.292265306485781</v>
      </c>
    </row>
    <row r="164" spans="1:25" ht="12">
      <c r="A164" s="1">
        <v>163</v>
      </c>
      <c r="B164" s="1">
        <v>27</v>
      </c>
      <c r="C164" s="1">
        <v>1</v>
      </c>
      <c r="D164" s="1">
        <v>15</v>
      </c>
      <c r="E164" s="1">
        <v>1</v>
      </c>
      <c r="F164" s="1">
        <v>30900</v>
      </c>
      <c r="G164" s="1">
        <v>15000</v>
      </c>
      <c r="H164" s="1">
        <v>25</v>
      </c>
      <c r="I164">
        <f t="shared" si="17"/>
        <v>1</v>
      </c>
      <c r="J164">
        <f t="shared" si="18"/>
        <v>0</v>
      </c>
      <c r="K164">
        <f t="shared" si="19"/>
        <v>1</v>
      </c>
      <c r="L164">
        <f t="shared" si="20"/>
        <v>0</v>
      </c>
      <c r="M164">
        <f t="shared" si="21"/>
        <v>0</v>
      </c>
      <c r="N164">
        <f t="shared" si="22"/>
        <v>15</v>
      </c>
      <c r="X164" s="11">
        <f t="shared" si="16"/>
        <v>1.5084388185654003</v>
      </c>
      <c r="Y164" s="11">
        <f t="shared" si="23"/>
        <v>2.2753876693549806</v>
      </c>
    </row>
    <row r="165" spans="1:25" ht="12">
      <c r="A165" s="1">
        <v>164</v>
      </c>
      <c r="B165" s="1">
        <v>27</v>
      </c>
      <c r="C165" s="1">
        <v>2</v>
      </c>
      <c r="D165" s="1">
        <v>15</v>
      </c>
      <c r="E165" s="1">
        <v>1</v>
      </c>
      <c r="F165" s="1">
        <v>29400</v>
      </c>
      <c r="G165" s="1">
        <v>16500</v>
      </c>
      <c r="H165" s="1">
        <v>24</v>
      </c>
      <c r="I165">
        <f t="shared" si="17"/>
        <v>0</v>
      </c>
      <c r="J165">
        <f t="shared" si="18"/>
        <v>1</v>
      </c>
      <c r="K165">
        <f t="shared" si="19"/>
        <v>1</v>
      </c>
      <c r="L165">
        <f t="shared" si="20"/>
        <v>0</v>
      </c>
      <c r="M165">
        <f t="shared" si="21"/>
        <v>0</v>
      </c>
      <c r="N165">
        <f t="shared" si="22"/>
        <v>0</v>
      </c>
      <c r="X165" s="11">
        <f t="shared" si="16"/>
        <v>1.5084388185654003</v>
      </c>
      <c r="Y165" s="11">
        <f t="shared" si="23"/>
        <v>2.2753876693549806</v>
      </c>
    </row>
    <row r="166" spans="1:25" ht="12">
      <c r="A166" s="1">
        <v>165</v>
      </c>
      <c r="B166" s="1">
        <v>26</v>
      </c>
      <c r="C166" s="1">
        <v>2</v>
      </c>
      <c r="D166" s="1">
        <v>15</v>
      </c>
      <c r="E166" s="1">
        <v>1</v>
      </c>
      <c r="F166" s="1">
        <v>33300</v>
      </c>
      <c r="G166" s="1">
        <v>13500</v>
      </c>
      <c r="H166" s="1">
        <v>24</v>
      </c>
      <c r="I166">
        <f t="shared" si="17"/>
        <v>0</v>
      </c>
      <c r="J166">
        <f t="shared" si="18"/>
        <v>1</v>
      </c>
      <c r="K166">
        <f t="shared" si="19"/>
        <v>1</v>
      </c>
      <c r="L166">
        <f t="shared" si="20"/>
        <v>0</v>
      </c>
      <c r="M166">
        <f t="shared" si="21"/>
        <v>0</v>
      </c>
      <c r="N166">
        <f t="shared" si="22"/>
        <v>0</v>
      </c>
      <c r="X166" s="11">
        <f t="shared" si="16"/>
        <v>1.5084388185654003</v>
      </c>
      <c r="Y166" s="11">
        <f t="shared" si="23"/>
        <v>2.2753876693549806</v>
      </c>
    </row>
    <row r="167" spans="1:25" ht="12">
      <c r="A167" s="1">
        <v>166</v>
      </c>
      <c r="B167" s="1">
        <v>50</v>
      </c>
      <c r="C167" s="1">
        <v>2</v>
      </c>
      <c r="D167" s="1">
        <v>12</v>
      </c>
      <c r="E167" s="1">
        <v>1</v>
      </c>
      <c r="F167" s="1">
        <v>21900</v>
      </c>
      <c r="G167" s="1">
        <v>9750</v>
      </c>
      <c r="H167" s="1">
        <v>156</v>
      </c>
      <c r="I167">
        <f t="shared" si="17"/>
        <v>0</v>
      </c>
      <c r="J167">
        <f t="shared" si="18"/>
        <v>1</v>
      </c>
      <c r="K167">
        <f t="shared" si="19"/>
        <v>1</v>
      </c>
      <c r="L167">
        <f t="shared" si="20"/>
        <v>0</v>
      </c>
      <c r="M167">
        <f t="shared" si="21"/>
        <v>0</v>
      </c>
      <c r="N167">
        <f t="shared" si="22"/>
        <v>0</v>
      </c>
      <c r="X167" s="11">
        <f t="shared" si="16"/>
        <v>-1.4915611814345997</v>
      </c>
      <c r="Y167" s="11">
        <f t="shared" si="23"/>
        <v>2.224754757962579</v>
      </c>
    </row>
    <row r="168" spans="1:25" ht="12">
      <c r="A168" s="1">
        <v>167</v>
      </c>
      <c r="B168" s="1">
        <v>60</v>
      </c>
      <c r="C168" s="1">
        <v>2</v>
      </c>
      <c r="D168" s="1">
        <v>12</v>
      </c>
      <c r="E168" s="1">
        <v>1</v>
      </c>
      <c r="F168" s="1">
        <v>18150</v>
      </c>
      <c r="G168" s="1">
        <v>9750</v>
      </c>
      <c r="H168" s="1">
        <v>72</v>
      </c>
      <c r="I168">
        <f t="shared" si="17"/>
        <v>0</v>
      </c>
      <c r="J168">
        <f t="shared" si="18"/>
        <v>1</v>
      </c>
      <c r="K168">
        <f t="shared" si="19"/>
        <v>1</v>
      </c>
      <c r="L168">
        <f t="shared" si="20"/>
        <v>0</v>
      </c>
      <c r="M168">
        <f t="shared" si="21"/>
        <v>0</v>
      </c>
      <c r="N168">
        <f t="shared" si="22"/>
        <v>0</v>
      </c>
      <c r="X168" s="11">
        <f t="shared" si="16"/>
        <v>-1.4915611814345997</v>
      </c>
      <c r="Y168" s="11">
        <f t="shared" si="23"/>
        <v>2.224754757962579</v>
      </c>
    </row>
    <row r="169" spans="1:25" ht="12">
      <c r="A169" s="1">
        <v>168</v>
      </c>
      <c r="B169" s="1">
        <v>30</v>
      </c>
      <c r="C169" s="1">
        <v>2</v>
      </c>
      <c r="D169" s="1">
        <v>16</v>
      </c>
      <c r="E169" s="1">
        <v>3</v>
      </c>
      <c r="F169" s="1">
        <v>46875</v>
      </c>
      <c r="G169" s="1">
        <v>17250</v>
      </c>
      <c r="H169" s="1">
        <v>19</v>
      </c>
      <c r="I169">
        <f t="shared" si="17"/>
        <v>0</v>
      </c>
      <c r="J169">
        <f t="shared" si="18"/>
        <v>1</v>
      </c>
      <c r="K169">
        <f t="shared" si="19"/>
        <v>0</v>
      </c>
      <c r="L169">
        <f t="shared" si="20"/>
        <v>0</v>
      </c>
      <c r="M169">
        <f t="shared" si="21"/>
        <v>1</v>
      </c>
      <c r="N169">
        <f t="shared" si="22"/>
        <v>0</v>
      </c>
      <c r="X169" s="11">
        <f t="shared" si="16"/>
        <v>2.5084388185654003</v>
      </c>
      <c r="Y169" s="11">
        <f t="shared" si="23"/>
        <v>6.292265306485781</v>
      </c>
    </row>
    <row r="170" spans="1:25" ht="12">
      <c r="A170" s="1">
        <v>169</v>
      </c>
      <c r="B170" s="1">
        <v>27</v>
      </c>
      <c r="C170" s="1">
        <v>1</v>
      </c>
      <c r="D170" s="1">
        <v>12</v>
      </c>
      <c r="E170" s="1">
        <v>1</v>
      </c>
      <c r="F170" s="1">
        <v>25500</v>
      </c>
      <c r="G170" s="1">
        <v>14400</v>
      </c>
      <c r="H170" s="1">
        <v>37</v>
      </c>
      <c r="I170">
        <f t="shared" si="17"/>
        <v>1</v>
      </c>
      <c r="J170">
        <f t="shared" si="18"/>
        <v>0</v>
      </c>
      <c r="K170">
        <f t="shared" si="19"/>
        <v>1</v>
      </c>
      <c r="L170">
        <f t="shared" si="20"/>
        <v>0</v>
      </c>
      <c r="M170">
        <f t="shared" si="21"/>
        <v>0</v>
      </c>
      <c r="N170">
        <f t="shared" si="22"/>
        <v>12</v>
      </c>
      <c r="X170" s="11">
        <f t="shared" si="16"/>
        <v>-1.4915611814345997</v>
      </c>
      <c r="Y170" s="11">
        <f t="shared" si="23"/>
        <v>2.224754757962579</v>
      </c>
    </row>
    <row r="171" spans="1:25" ht="12">
      <c r="A171" s="1">
        <v>170</v>
      </c>
      <c r="B171" s="1">
        <v>28</v>
      </c>
      <c r="C171" s="1">
        <v>1</v>
      </c>
      <c r="D171" s="1">
        <v>12</v>
      </c>
      <c r="E171" s="1">
        <v>1</v>
      </c>
      <c r="F171" s="1">
        <v>26550</v>
      </c>
      <c r="G171" s="1">
        <v>15000</v>
      </c>
      <c r="H171" s="1">
        <v>38</v>
      </c>
      <c r="I171">
        <f t="shared" si="17"/>
        <v>1</v>
      </c>
      <c r="J171">
        <f t="shared" si="18"/>
        <v>0</v>
      </c>
      <c r="K171">
        <f t="shared" si="19"/>
        <v>1</v>
      </c>
      <c r="L171">
        <f t="shared" si="20"/>
        <v>0</v>
      </c>
      <c r="M171">
        <f t="shared" si="21"/>
        <v>0</v>
      </c>
      <c r="N171">
        <f t="shared" si="22"/>
        <v>12</v>
      </c>
      <c r="X171" s="11">
        <f t="shared" si="16"/>
        <v>-1.4915611814345997</v>
      </c>
      <c r="Y171" s="11">
        <f t="shared" si="23"/>
        <v>2.224754757962579</v>
      </c>
    </row>
    <row r="172" spans="1:25" ht="12">
      <c r="A172" s="1">
        <v>171</v>
      </c>
      <c r="B172" s="1">
        <v>62</v>
      </c>
      <c r="C172" s="1">
        <v>1</v>
      </c>
      <c r="D172" s="1">
        <v>12</v>
      </c>
      <c r="E172" s="1">
        <v>1</v>
      </c>
      <c r="F172" s="1">
        <v>26700</v>
      </c>
      <c r="G172" s="1">
        <v>13500</v>
      </c>
      <c r="H172" s="1">
        <v>367</v>
      </c>
      <c r="I172">
        <f t="shared" si="17"/>
        <v>1</v>
      </c>
      <c r="J172">
        <f t="shared" si="18"/>
        <v>0</v>
      </c>
      <c r="K172">
        <f t="shared" si="19"/>
        <v>1</v>
      </c>
      <c r="L172">
        <f t="shared" si="20"/>
        <v>0</v>
      </c>
      <c r="M172">
        <f t="shared" si="21"/>
        <v>0</v>
      </c>
      <c r="N172">
        <f t="shared" si="22"/>
        <v>12</v>
      </c>
      <c r="X172" s="11">
        <f t="shared" si="16"/>
        <v>-1.4915611814345997</v>
      </c>
      <c r="Y172" s="11">
        <f t="shared" si="23"/>
        <v>2.224754757962579</v>
      </c>
    </row>
    <row r="173" spans="1:25" ht="12">
      <c r="A173" s="1">
        <v>172</v>
      </c>
      <c r="B173" s="1">
        <v>39</v>
      </c>
      <c r="C173" s="1">
        <v>2</v>
      </c>
      <c r="D173" s="1">
        <v>15</v>
      </c>
      <c r="E173" s="1">
        <v>1</v>
      </c>
      <c r="F173" s="1">
        <v>29850</v>
      </c>
      <c r="G173" s="1">
        <v>15000</v>
      </c>
      <c r="H173" s="1">
        <v>79</v>
      </c>
      <c r="I173">
        <f t="shared" si="17"/>
        <v>0</v>
      </c>
      <c r="J173">
        <f t="shared" si="18"/>
        <v>1</v>
      </c>
      <c r="K173">
        <f t="shared" si="19"/>
        <v>1</v>
      </c>
      <c r="L173">
        <f t="shared" si="20"/>
        <v>0</v>
      </c>
      <c r="M173">
        <f t="shared" si="21"/>
        <v>0</v>
      </c>
      <c r="N173">
        <f t="shared" si="22"/>
        <v>0</v>
      </c>
      <c r="X173" s="11">
        <f t="shared" si="16"/>
        <v>1.5084388185654003</v>
      </c>
      <c r="Y173" s="11">
        <f t="shared" si="23"/>
        <v>2.2753876693549806</v>
      </c>
    </row>
    <row r="174" spans="1:25" ht="12">
      <c r="A174" s="1">
        <v>173</v>
      </c>
      <c r="B174" s="1">
        <v>42</v>
      </c>
      <c r="C174" s="1">
        <v>1</v>
      </c>
      <c r="D174" s="1">
        <v>20</v>
      </c>
      <c r="E174" s="1">
        <v>3</v>
      </c>
      <c r="F174" s="1">
        <v>69250</v>
      </c>
      <c r="G174" s="1">
        <v>42480</v>
      </c>
      <c r="H174" s="1">
        <v>134</v>
      </c>
      <c r="I174">
        <f t="shared" si="17"/>
        <v>1</v>
      </c>
      <c r="J174">
        <f t="shared" si="18"/>
        <v>0</v>
      </c>
      <c r="K174">
        <f t="shared" si="19"/>
        <v>0</v>
      </c>
      <c r="L174">
        <f t="shared" si="20"/>
        <v>0</v>
      </c>
      <c r="M174">
        <f t="shared" si="21"/>
        <v>1</v>
      </c>
      <c r="N174">
        <f t="shared" si="22"/>
        <v>20</v>
      </c>
      <c r="X174" s="11">
        <f t="shared" si="16"/>
        <v>6.5084388185654</v>
      </c>
      <c r="Y174" s="11">
        <f t="shared" si="23"/>
        <v>42.359775855008984</v>
      </c>
    </row>
    <row r="175" spans="1:25" ht="12">
      <c r="A175" s="1">
        <v>174</v>
      </c>
      <c r="B175" s="1">
        <v>57</v>
      </c>
      <c r="C175" s="1">
        <v>1</v>
      </c>
      <c r="D175" s="1">
        <v>8</v>
      </c>
      <c r="E175" s="1">
        <v>2</v>
      </c>
      <c r="F175" s="1">
        <v>31950</v>
      </c>
      <c r="G175" s="1">
        <v>15000</v>
      </c>
      <c r="H175" s="1">
        <v>438</v>
      </c>
      <c r="I175">
        <f t="shared" si="17"/>
        <v>1</v>
      </c>
      <c r="J175">
        <f t="shared" si="18"/>
        <v>0</v>
      </c>
      <c r="K175">
        <f t="shared" si="19"/>
        <v>0</v>
      </c>
      <c r="L175">
        <f t="shared" si="20"/>
        <v>1</v>
      </c>
      <c r="M175">
        <f t="shared" si="21"/>
        <v>0</v>
      </c>
      <c r="N175">
        <f t="shared" si="22"/>
        <v>8</v>
      </c>
      <c r="X175" s="11">
        <f t="shared" si="16"/>
        <v>-5.4915611814346</v>
      </c>
      <c r="Y175" s="11">
        <f t="shared" si="23"/>
        <v>30.157244209439376</v>
      </c>
    </row>
    <row r="176" spans="1:25" ht="12">
      <c r="A176" s="1">
        <v>175</v>
      </c>
      <c r="B176" s="1">
        <v>54</v>
      </c>
      <c r="C176" s="1">
        <v>1</v>
      </c>
      <c r="D176" s="1">
        <v>8</v>
      </c>
      <c r="E176" s="1">
        <v>1</v>
      </c>
      <c r="F176" s="1">
        <v>26250</v>
      </c>
      <c r="G176" s="1">
        <v>15600</v>
      </c>
      <c r="H176" s="1">
        <v>171</v>
      </c>
      <c r="I176">
        <f t="shared" si="17"/>
        <v>1</v>
      </c>
      <c r="J176">
        <f t="shared" si="18"/>
        <v>0</v>
      </c>
      <c r="K176">
        <f t="shared" si="19"/>
        <v>1</v>
      </c>
      <c r="L176">
        <f t="shared" si="20"/>
        <v>0</v>
      </c>
      <c r="M176">
        <f t="shared" si="21"/>
        <v>0</v>
      </c>
      <c r="N176">
        <f t="shared" si="22"/>
        <v>8</v>
      </c>
      <c r="X176" s="11">
        <f t="shared" si="16"/>
        <v>-5.4915611814346</v>
      </c>
      <c r="Y176" s="11">
        <f t="shared" si="23"/>
        <v>30.157244209439376</v>
      </c>
    </row>
    <row r="177" spans="1:25" ht="12">
      <c r="A177" s="1">
        <v>176</v>
      </c>
      <c r="B177" s="1">
        <v>30</v>
      </c>
      <c r="C177" s="1">
        <v>2</v>
      </c>
      <c r="D177" s="1">
        <v>16</v>
      </c>
      <c r="E177" s="1">
        <v>1</v>
      </c>
      <c r="F177" s="1">
        <v>35700</v>
      </c>
      <c r="G177" s="1">
        <v>17250</v>
      </c>
      <c r="H177" s="1">
        <v>19</v>
      </c>
      <c r="I177">
        <f t="shared" si="17"/>
        <v>0</v>
      </c>
      <c r="J177">
        <f t="shared" si="18"/>
        <v>1</v>
      </c>
      <c r="K177">
        <f t="shared" si="19"/>
        <v>1</v>
      </c>
      <c r="L177">
        <f t="shared" si="20"/>
        <v>0</v>
      </c>
      <c r="M177">
        <f t="shared" si="21"/>
        <v>0</v>
      </c>
      <c r="N177">
        <f t="shared" si="22"/>
        <v>0</v>
      </c>
      <c r="X177" s="11">
        <f t="shared" si="16"/>
        <v>2.5084388185654003</v>
      </c>
      <c r="Y177" s="11">
        <f t="shared" si="23"/>
        <v>6.292265306485781</v>
      </c>
    </row>
    <row r="178" spans="1:25" ht="12">
      <c r="A178" s="1">
        <v>177</v>
      </c>
      <c r="B178" s="1">
        <v>30</v>
      </c>
      <c r="C178" s="1">
        <v>2</v>
      </c>
      <c r="D178" s="1">
        <v>12</v>
      </c>
      <c r="E178" s="1">
        <v>1</v>
      </c>
      <c r="F178" s="1">
        <v>28500</v>
      </c>
      <c r="G178" s="1">
        <v>16500</v>
      </c>
      <c r="H178" s="1">
        <v>69</v>
      </c>
      <c r="I178">
        <f t="shared" si="17"/>
        <v>0</v>
      </c>
      <c r="J178">
        <f t="shared" si="18"/>
        <v>1</v>
      </c>
      <c r="K178">
        <f t="shared" si="19"/>
        <v>1</v>
      </c>
      <c r="L178">
        <f t="shared" si="20"/>
        <v>0</v>
      </c>
      <c r="M178">
        <f t="shared" si="21"/>
        <v>0</v>
      </c>
      <c r="N178">
        <f t="shared" si="22"/>
        <v>0</v>
      </c>
      <c r="X178" s="11">
        <f t="shared" si="16"/>
        <v>-1.4915611814345997</v>
      </c>
      <c r="Y178" s="11">
        <f t="shared" si="23"/>
        <v>2.224754757962579</v>
      </c>
    </row>
    <row r="179" spans="1:25" ht="12">
      <c r="A179" s="1">
        <v>178</v>
      </c>
      <c r="B179" s="1">
        <v>54</v>
      </c>
      <c r="C179" s="1">
        <v>2</v>
      </c>
      <c r="D179" s="1">
        <v>12</v>
      </c>
      <c r="E179" s="1">
        <v>1</v>
      </c>
      <c r="F179" s="1">
        <v>17100</v>
      </c>
      <c r="G179" s="1">
        <v>10200</v>
      </c>
      <c r="H179" s="1">
        <v>72</v>
      </c>
      <c r="I179">
        <f t="shared" si="17"/>
        <v>0</v>
      </c>
      <c r="J179">
        <f t="shared" si="18"/>
        <v>1</v>
      </c>
      <c r="K179">
        <f t="shared" si="19"/>
        <v>1</v>
      </c>
      <c r="L179">
        <f t="shared" si="20"/>
        <v>0</v>
      </c>
      <c r="M179">
        <f t="shared" si="21"/>
        <v>0</v>
      </c>
      <c r="N179">
        <f t="shared" si="22"/>
        <v>0</v>
      </c>
      <c r="X179" s="11">
        <f t="shared" si="16"/>
        <v>-1.4915611814345997</v>
      </c>
      <c r="Y179" s="11">
        <f t="shared" si="23"/>
        <v>2.224754757962579</v>
      </c>
    </row>
    <row r="180" spans="1:25" ht="12">
      <c r="A180" s="1">
        <v>179</v>
      </c>
      <c r="B180" s="1">
        <v>27</v>
      </c>
      <c r="C180" s="1">
        <v>1</v>
      </c>
      <c r="D180" s="1">
        <v>12</v>
      </c>
      <c r="E180" s="1">
        <v>1</v>
      </c>
      <c r="F180" s="1">
        <v>25200</v>
      </c>
      <c r="G180" s="1">
        <v>13050</v>
      </c>
      <c r="H180" s="1">
        <v>29</v>
      </c>
      <c r="I180">
        <f t="shared" si="17"/>
        <v>1</v>
      </c>
      <c r="J180">
        <f t="shared" si="18"/>
        <v>0</v>
      </c>
      <c r="K180">
        <f t="shared" si="19"/>
        <v>1</v>
      </c>
      <c r="L180">
        <f t="shared" si="20"/>
        <v>0</v>
      </c>
      <c r="M180">
        <f t="shared" si="21"/>
        <v>0</v>
      </c>
      <c r="N180">
        <f t="shared" si="22"/>
        <v>12</v>
      </c>
      <c r="X180" s="11">
        <f t="shared" si="16"/>
        <v>-1.4915611814345997</v>
      </c>
      <c r="Y180" s="11">
        <f t="shared" si="23"/>
        <v>2.224754757962579</v>
      </c>
    </row>
    <row r="181" spans="1:25" ht="12">
      <c r="A181" s="1">
        <v>180</v>
      </c>
      <c r="B181" s="1">
        <v>32</v>
      </c>
      <c r="C181" s="1">
        <v>2</v>
      </c>
      <c r="D181" s="1">
        <v>12</v>
      </c>
      <c r="E181" s="1">
        <v>1</v>
      </c>
      <c r="F181" s="1">
        <v>24000</v>
      </c>
      <c r="G181" s="1">
        <v>12750</v>
      </c>
      <c r="H181" s="1">
        <v>59</v>
      </c>
      <c r="I181">
        <f t="shared" si="17"/>
        <v>0</v>
      </c>
      <c r="J181">
        <f t="shared" si="18"/>
        <v>1</v>
      </c>
      <c r="K181">
        <f t="shared" si="19"/>
        <v>1</v>
      </c>
      <c r="L181">
        <f t="shared" si="20"/>
        <v>0</v>
      </c>
      <c r="M181">
        <f t="shared" si="21"/>
        <v>0</v>
      </c>
      <c r="N181">
        <f t="shared" si="22"/>
        <v>0</v>
      </c>
      <c r="X181" s="11">
        <f t="shared" si="16"/>
        <v>-1.4915611814345997</v>
      </c>
      <c r="Y181" s="11">
        <f t="shared" si="23"/>
        <v>2.224754757962579</v>
      </c>
    </row>
    <row r="182" spans="1:25" ht="12">
      <c r="A182" s="1">
        <v>181</v>
      </c>
      <c r="B182" s="1">
        <v>53</v>
      </c>
      <c r="C182" s="1">
        <v>2</v>
      </c>
      <c r="D182" s="1">
        <v>12</v>
      </c>
      <c r="E182" s="1">
        <v>1</v>
      </c>
      <c r="F182" s="1">
        <v>27450</v>
      </c>
      <c r="G182" s="1">
        <v>10200</v>
      </c>
      <c r="H182" s="1">
        <v>101</v>
      </c>
      <c r="I182">
        <f t="shared" si="17"/>
        <v>0</v>
      </c>
      <c r="J182">
        <f t="shared" si="18"/>
        <v>1</v>
      </c>
      <c r="K182">
        <f t="shared" si="19"/>
        <v>1</v>
      </c>
      <c r="L182">
        <f t="shared" si="20"/>
        <v>0</v>
      </c>
      <c r="M182">
        <f t="shared" si="21"/>
        <v>0</v>
      </c>
      <c r="N182">
        <f t="shared" si="22"/>
        <v>0</v>
      </c>
      <c r="X182" s="11">
        <f t="shared" si="16"/>
        <v>-1.4915611814345997</v>
      </c>
      <c r="Y182" s="11">
        <f t="shared" si="23"/>
        <v>2.224754757962579</v>
      </c>
    </row>
    <row r="183" spans="1:25" ht="12">
      <c r="A183" s="1">
        <v>182</v>
      </c>
      <c r="B183" s="1">
        <v>49</v>
      </c>
      <c r="C183" s="1">
        <v>2</v>
      </c>
      <c r="D183" s="1">
        <v>12</v>
      </c>
      <c r="E183" s="1">
        <v>1</v>
      </c>
      <c r="F183" s="1">
        <v>18450</v>
      </c>
      <c r="G183" s="1">
        <v>10200</v>
      </c>
      <c r="H183" s="1">
        <v>228</v>
      </c>
      <c r="I183">
        <f t="shared" si="17"/>
        <v>0</v>
      </c>
      <c r="J183">
        <f t="shared" si="18"/>
        <v>1</v>
      </c>
      <c r="K183">
        <f t="shared" si="19"/>
        <v>1</v>
      </c>
      <c r="L183">
        <f t="shared" si="20"/>
        <v>0</v>
      </c>
      <c r="M183">
        <f t="shared" si="21"/>
        <v>0</v>
      </c>
      <c r="N183">
        <f t="shared" si="22"/>
        <v>0</v>
      </c>
      <c r="X183" s="11">
        <f t="shared" si="16"/>
        <v>-1.4915611814345997</v>
      </c>
      <c r="Y183" s="11">
        <f t="shared" si="23"/>
        <v>2.224754757962579</v>
      </c>
    </row>
    <row r="184" spans="1:25" ht="12">
      <c r="A184" s="1">
        <v>183</v>
      </c>
      <c r="B184" s="1">
        <v>32</v>
      </c>
      <c r="C184" s="1">
        <v>1</v>
      </c>
      <c r="D184" s="1">
        <v>15</v>
      </c>
      <c r="E184" s="1">
        <v>1</v>
      </c>
      <c r="F184" s="1">
        <v>39300</v>
      </c>
      <c r="G184" s="1">
        <v>15750</v>
      </c>
      <c r="H184" s="1">
        <v>72</v>
      </c>
      <c r="I184">
        <f t="shared" si="17"/>
        <v>1</v>
      </c>
      <c r="J184">
        <f t="shared" si="18"/>
        <v>0</v>
      </c>
      <c r="K184">
        <f t="shared" si="19"/>
        <v>1</v>
      </c>
      <c r="L184">
        <f t="shared" si="20"/>
        <v>0</v>
      </c>
      <c r="M184">
        <f t="shared" si="21"/>
        <v>0</v>
      </c>
      <c r="N184">
        <f t="shared" si="22"/>
        <v>15</v>
      </c>
      <c r="X184" s="11">
        <f t="shared" si="16"/>
        <v>1.5084388185654003</v>
      </c>
      <c r="Y184" s="11">
        <f t="shared" si="23"/>
        <v>2.2753876693549806</v>
      </c>
    </row>
    <row r="185" spans="1:25" ht="12">
      <c r="A185" s="1">
        <v>184</v>
      </c>
      <c r="B185" s="1">
        <v>28</v>
      </c>
      <c r="C185" s="1">
        <v>1</v>
      </c>
      <c r="D185" s="1">
        <v>15</v>
      </c>
      <c r="E185" s="1">
        <v>1</v>
      </c>
      <c r="F185" s="1">
        <v>38850</v>
      </c>
      <c r="G185" s="1">
        <v>15000</v>
      </c>
      <c r="H185" s="1">
        <v>53</v>
      </c>
      <c r="I185">
        <f t="shared" si="17"/>
        <v>1</v>
      </c>
      <c r="J185">
        <f t="shared" si="18"/>
        <v>0</v>
      </c>
      <c r="K185">
        <f t="shared" si="19"/>
        <v>1</v>
      </c>
      <c r="L185">
        <f t="shared" si="20"/>
        <v>0</v>
      </c>
      <c r="M185">
        <f t="shared" si="21"/>
        <v>0</v>
      </c>
      <c r="N185">
        <f t="shared" si="22"/>
        <v>15</v>
      </c>
      <c r="X185" s="11">
        <f t="shared" si="16"/>
        <v>1.5084388185654003</v>
      </c>
      <c r="Y185" s="11">
        <f t="shared" si="23"/>
        <v>2.2753876693549806</v>
      </c>
    </row>
    <row r="186" spans="1:25" ht="12">
      <c r="A186" s="1">
        <v>185</v>
      </c>
      <c r="B186" s="1">
        <v>62</v>
      </c>
      <c r="C186" s="1">
        <v>1</v>
      </c>
      <c r="D186" s="1">
        <v>8</v>
      </c>
      <c r="E186" s="1">
        <v>2</v>
      </c>
      <c r="F186" s="1">
        <v>30750</v>
      </c>
      <c r="G186" s="1">
        <v>15000</v>
      </c>
      <c r="H186" s="1">
        <v>380</v>
      </c>
      <c r="I186">
        <f t="shared" si="17"/>
        <v>1</v>
      </c>
      <c r="J186">
        <f t="shared" si="18"/>
        <v>0</v>
      </c>
      <c r="K186">
        <f t="shared" si="19"/>
        <v>0</v>
      </c>
      <c r="L186">
        <f t="shared" si="20"/>
        <v>1</v>
      </c>
      <c r="M186">
        <f t="shared" si="21"/>
        <v>0</v>
      </c>
      <c r="N186">
        <f t="shared" si="22"/>
        <v>8</v>
      </c>
      <c r="X186" s="11">
        <f t="shared" si="16"/>
        <v>-5.4915611814346</v>
      </c>
      <c r="Y186" s="11">
        <f t="shared" si="23"/>
        <v>30.157244209439376</v>
      </c>
    </row>
    <row r="187" spans="1:25" ht="12">
      <c r="A187" s="1">
        <v>186</v>
      </c>
      <c r="B187" s="1">
        <v>28</v>
      </c>
      <c r="C187" s="1">
        <v>1</v>
      </c>
      <c r="D187" s="1">
        <v>15</v>
      </c>
      <c r="E187" s="1">
        <v>1</v>
      </c>
      <c r="F187" s="1">
        <v>37500</v>
      </c>
      <c r="G187" s="1">
        <v>20400</v>
      </c>
      <c r="H187" s="1">
        <v>33</v>
      </c>
      <c r="I187">
        <f t="shared" si="17"/>
        <v>1</v>
      </c>
      <c r="J187">
        <f t="shared" si="18"/>
        <v>0</v>
      </c>
      <c r="K187">
        <f t="shared" si="19"/>
        <v>1</v>
      </c>
      <c r="L187">
        <f t="shared" si="20"/>
        <v>0</v>
      </c>
      <c r="M187">
        <f t="shared" si="21"/>
        <v>0</v>
      </c>
      <c r="N187">
        <f t="shared" si="22"/>
        <v>15</v>
      </c>
      <c r="X187" s="11">
        <f t="shared" si="16"/>
        <v>1.5084388185654003</v>
      </c>
      <c r="Y187" s="11">
        <f t="shared" si="23"/>
        <v>2.2753876693549806</v>
      </c>
    </row>
    <row r="188" spans="1:25" ht="12">
      <c r="A188" s="1">
        <v>187</v>
      </c>
      <c r="B188" s="1">
        <v>29</v>
      </c>
      <c r="C188" s="1">
        <v>1</v>
      </c>
      <c r="D188" s="1">
        <v>16</v>
      </c>
      <c r="E188" s="1">
        <v>3</v>
      </c>
      <c r="F188" s="1">
        <v>58750</v>
      </c>
      <c r="G188" s="1">
        <v>21750</v>
      </c>
      <c r="H188" s="1">
        <v>13</v>
      </c>
      <c r="I188">
        <f t="shared" si="17"/>
        <v>1</v>
      </c>
      <c r="J188">
        <f t="shared" si="18"/>
        <v>0</v>
      </c>
      <c r="K188">
        <f t="shared" si="19"/>
        <v>0</v>
      </c>
      <c r="L188">
        <f t="shared" si="20"/>
        <v>0</v>
      </c>
      <c r="M188">
        <f t="shared" si="21"/>
        <v>1</v>
      </c>
      <c r="N188">
        <f t="shared" si="22"/>
        <v>16</v>
      </c>
      <c r="X188" s="11">
        <f t="shared" si="16"/>
        <v>2.5084388185654003</v>
      </c>
      <c r="Y188" s="11">
        <f t="shared" si="23"/>
        <v>6.292265306485781</v>
      </c>
    </row>
    <row r="189" spans="1:25" ht="12">
      <c r="A189" s="1">
        <v>188</v>
      </c>
      <c r="B189" s="1">
        <v>58</v>
      </c>
      <c r="C189" s="1">
        <v>2</v>
      </c>
      <c r="D189" s="1">
        <v>12</v>
      </c>
      <c r="E189" s="1">
        <v>1</v>
      </c>
      <c r="F189" s="1">
        <v>34500</v>
      </c>
      <c r="G189" s="1">
        <v>18750</v>
      </c>
      <c r="H189" s="1">
        <v>208</v>
      </c>
      <c r="I189">
        <f t="shared" si="17"/>
        <v>0</v>
      </c>
      <c r="J189">
        <f t="shared" si="18"/>
        <v>1</v>
      </c>
      <c r="K189">
        <f t="shared" si="19"/>
        <v>1</v>
      </c>
      <c r="L189">
        <f t="shared" si="20"/>
        <v>0</v>
      </c>
      <c r="M189">
        <f t="shared" si="21"/>
        <v>0</v>
      </c>
      <c r="N189">
        <f t="shared" si="22"/>
        <v>0</v>
      </c>
      <c r="X189" s="11">
        <f t="shared" si="16"/>
        <v>-1.4915611814345997</v>
      </c>
      <c r="Y189" s="11">
        <f t="shared" si="23"/>
        <v>2.224754757962579</v>
      </c>
    </row>
    <row r="190" spans="1:25" ht="12">
      <c r="A190" s="1">
        <v>189</v>
      </c>
      <c r="B190" s="1">
        <v>42</v>
      </c>
      <c r="C190" s="1">
        <v>2</v>
      </c>
      <c r="D190" s="1">
        <v>12</v>
      </c>
      <c r="E190" s="1">
        <v>1</v>
      </c>
      <c r="F190" s="1">
        <v>36000</v>
      </c>
      <c r="G190" s="1">
        <v>19980</v>
      </c>
      <c r="H190" s="1">
        <v>240</v>
      </c>
      <c r="I190">
        <f t="shared" si="17"/>
        <v>0</v>
      </c>
      <c r="J190">
        <f t="shared" si="18"/>
        <v>1</v>
      </c>
      <c r="K190">
        <f t="shared" si="19"/>
        <v>1</v>
      </c>
      <c r="L190">
        <f t="shared" si="20"/>
        <v>0</v>
      </c>
      <c r="M190">
        <f t="shared" si="21"/>
        <v>0</v>
      </c>
      <c r="N190">
        <f t="shared" si="22"/>
        <v>0</v>
      </c>
      <c r="X190" s="11">
        <f t="shared" si="16"/>
        <v>-1.4915611814345997</v>
      </c>
      <c r="Y190" s="11">
        <f t="shared" si="23"/>
        <v>2.224754757962579</v>
      </c>
    </row>
    <row r="191" spans="1:25" ht="12">
      <c r="A191" s="1">
        <v>190</v>
      </c>
      <c r="B191" s="1">
        <v>60</v>
      </c>
      <c r="C191" s="1">
        <v>2</v>
      </c>
      <c r="D191" s="1">
        <v>8</v>
      </c>
      <c r="E191" s="1">
        <v>1</v>
      </c>
      <c r="F191" s="1">
        <v>29100</v>
      </c>
      <c r="G191" s="1">
        <v>16500</v>
      </c>
      <c r="H191" s="1">
        <v>35</v>
      </c>
      <c r="I191">
        <f t="shared" si="17"/>
        <v>0</v>
      </c>
      <c r="J191">
        <f t="shared" si="18"/>
        <v>1</v>
      </c>
      <c r="K191">
        <f t="shared" si="19"/>
        <v>1</v>
      </c>
      <c r="L191">
        <f t="shared" si="20"/>
        <v>0</v>
      </c>
      <c r="M191">
        <f t="shared" si="21"/>
        <v>0</v>
      </c>
      <c r="N191">
        <f t="shared" si="22"/>
        <v>0</v>
      </c>
      <c r="X191" s="11">
        <f t="shared" si="16"/>
        <v>-5.4915611814346</v>
      </c>
      <c r="Y191" s="11">
        <f t="shared" si="23"/>
        <v>30.157244209439376</v>
      </c>
    </row>
    <row r="192" spans="1:25" ht="12">
      <c r="A192" s="1">
        <v>191</v>
      </c>
      <c r="B192" s="1">
        <v>61</v>
      </c>
      <c r="C192" s="1">
        <v>2</v>
      </c>
      <c r="D192" s="1">
        <v>12</v>
      </c>
      <c r="E192" s="1">
        <v>1</v>
      </c>
      <c r="F192" s="1">
        <v>16500</v>
      </c>
      <c r="G192" s="1">
        <v>10200</v>
      </c>
      <c r="H192" s="1">
        <v>288</v>
      </c>
      <c r="I192">
        <f t="shared" si="17"/>
        <v>0</v>
      </c>
      <c r="J192">
        <f t="shared" si="18"/>
        <v>1</v>
      </c>
      <c r="K192">
        <f t="shared" si="19"/>
        <v>1</v>
      </c>
      <c r="L192">
        <f t="shared" si="20"/>
        <v>0</v>
      </c>
      <c r="M192">
        <f t="shared" si="21"/>
        <v>0</v>
      </c>
      <c r="N192">
        <f t="shared" si="22"/>
        <v>0</v>
      </c>
      <c r="X192" s="11">
        <f t="shared" si="16"/>
        <v>-1.4915611814345997</v>
      </c>
      <c r="Y192" s="11">
        <f t="shared" si="23"/>
        <v>2.224754757962579</v>
      </c>
    </row>
    <row r="193" spans="1:25" ht="12">
      <c r="A193" s="1">
        <v>192</v>
      </c>
      <c r="B193" s="1">
        <v>43</v>
      </c>
      <c r="C193" s="1">
        <v>1</v>
      </c>
      <c r="D193" s="1">
        <v>12</v>
      </c>
      <c r="E193" s="1">
        <v>1</v>
      </c>
      <c r="F193" s="1">
        <v>19650</v>
      </c>
      <c r="G193" s="1">
        <v>12750</v>
      </c>
      <c r="H193" s="1">
        <v>180</v>
      </c>
      <c r="I193">
        <f t="shared" si="17"/>
        <v>1</v>
      </c>
      <c r="J193">
        <f t="shared" si="18"/>
        <v>0</v>
      </c>
      <c r="K193">
        <f t="shared" si="19"/>
        <v>1</v>
      </c>
      <c r="L193">
        <f t="shared" si="20"/>
        <v>0</v>
      </c>
      <c r="M193">
        <f t="shared" si="21"/>
        <v>0</v>
      </c>
      <c r="N193">
        <f t="shared" si="22"/>
        <v>12</v>
      </c>
      <c r="X193" s="11">
        <f t="shared" si="16"/>
        <v>-1.4915611814345997</v>
      </c>
      <c r="Y193" s="11">
        <f t="shared" si="23"/>
        <v>2.224754757962579</v>
      </c>
    </row>
    <row r="194" spans="1:25" ht="12">
      <c r="A194" s="1">
        <v>193</v>
      </c>
      <c r="B194" s="1">
        <v>26</v>
      </c>
      <c r="C194" s="1">
        <v>2</v>
      </c>
      <c r="D194" s="1">
        <v>12</v>
      </c>
      <c r="E194" s="1">
        <v>1</v>
      </c>
      <c r="F194" s="1">
        <v>24750</v>
      </c>
      <c r="G194" s="1">
        <v>12000</v>
      </c>
      <c r="H194" s="1">
        <v>41</v>
      </c>
      <c r="I194">
        <f t="shared" si="17"/>
        <v>0</v>
      </c>
      <c r="J194">
        <f t="shared" si="18"/>
        <v>1</v>
      </c>
      <c r="K194">
        <f t="shared" si="19"/>
        <v>1</v>
      </c>
      <c r="L194">
        <f t="shared" si="20"/>
        <v>0</v>
      </c>
      <c r="M194">
        <f t="shared" si="21"/>
        <v>0</v>
      </c>
      <c r="N194">
        <f t="shared" si="22"/>
        <v>0</v>
      </c>
      <c r="X194" s="11">
        <f aca="true" t="shared" si="24" ref="X194:X257">D194-$W$2</f>
        <v>-1.4915611814345997</v>
      </c>
      <c r="Y194" s="11">
        <f t="shared" si="23"/>
        <v>2.224754757962579</v>
      </c>
    </row>
    <row r="195" spans="1:25" ht="12">
      <c r="A195" s="1">
        <v>194</v>
      </c>
      <c r="B195" s="1">
        <v>54</v>
      </c>
      <c r="C195" s="1">
        <v>2</v>
      </c>
      <c r="D195" s="1">
        <v>15</v>
      </c>
      <c r="E195" s="1">
        <v>1</v>
      </c>
      <c r="F195" s="1">
        <v>27150</v>
      </c>
      <c r="G195" s="1">
        <v>15750</v>
      </c>
      <c r="H195" s="1">
        <v>231</v>
      </c>
      <c r="I195">
        <f aca="true" t="shared" si="25" ref="I195:I258">IF(C195=1,1,0)</f>
        <v>0</v>
      </c>
      <c r="J195">
        <f aca="true" t="shared" si="26" ref="J195:J258">IF(C195=2,1,0)</f>
        <v>1</v>
      </c>
      <c r="K195">
        <f aca="true" t="shared" si="27" ref="K195:K258">IF(E195=1,1,0)</f>
        <v>1</v>
      </c>
      <c r="L195">
        <f aca="true" t="shared" si="28" ref="L195:L258">IF(E195=2,1,0)</f>
        <v>0</v>
      </c>
      <c r="M195">
        <f aca="true" t="shared" si="29" ref="M195:M258">IF(E195=3,1,0)</f>
        <v>0</v>
      </c>
      <c r="N195">
        <f aca="true" t="shared" si="30" ref="N195:N258">D195*I195</f>
        <v>0</v>
      </c>
      <c r="X195" s="11">
        <f t="shared" si="24"/>
        <v>1.5084388185654003</v>
      </c>
      <c r="Y195" s="11">
        <f aca="true" t="shared" si="31" ref="Y195:Y258">X195^2</f>
        <v>2.2753876693549806</v>
      </c>
    </row>
    <row r="196" spans="1:25" ht="12">
      <c r="A196" s="1">
        <v>195</v>
      </c>
      <c r="B196" s="1">
        <v>37</v>
      </c>
      <c r="C196" s="1">
        <v>2</v>
      </c>
      <c r="D196" s="1">
        <v>12</v>
      </c>
      <c r="E196" s="1">
        <v>1</v>
      </c>
      <c r="F196" s="1">
        <v>26400</v>
      </c>
      <c r="G196" s="1">
        <v>12750</v>
      </c>
      <c r="H196" s="1">
        <v>36</v>
      </c>
      <c r="I196">
        <f t="shared" si="25"/>
        <v>0</v>
      </c>
      <c r="J196">
        <f t="shared" si="26"/>
        <v>1</v>
      </c>
      <c r="K196">
        <f t="shared" si="27"/>
        <v>1</v>
      </c>
      <c r="L196">
        <f t="shared" si="28"/>
        <v>0</v>
      </c>
      <c r="M196">
        <f t="shared" si="29"/>
        <v>0</v>
      </c>
      <c r="N196">
        <f t="shared" si="30"/>
        <v>0</v>
      </c>
      <c r="X196" s="11">
        <f t="shared" si="24"/>
        <v>-1.4915611814345997</v>
      </c>
      <c r="Y196" s="11">
        <f t="shared" si="31"/>
        <v>2.224754757962579</v>
      </c>
    </row>
    <row r="197" spans="1:25" ht="12">
      <c r="A197" s="1">
        <v>196</v>
      </c>
      <c r="B197" s="1">
        <v>46</v>
      </c>
      <c r="C197" s="1">
        <v>2</v>
      </c>
      <c r="D197" s="1">
        <v>16</v>
      </c>
      <c r="E197" s="1">
        <v>1</v>
      </c>
      <c r="F197" s="1">
        <v>23100</v>
      </c>
      <c r="G197" s="1">
        <v>12000</v>
      </c>
      <c r="H197" s="1">
        <v>214</v>
      </c>
      <c r="I197">
        <f t="shared" si="25"/>
        <v>0</v>
      </c>
      <c r="J197">
        <f t="shared" si="26"/>
        <v>1</v>
      </c>
      <c r="K197">
        <f t="shared" si="27"/>
        <v>1</v>
      </c>
      <c r="L197">
        <f t="shared" si="28"/>
        <v>0</v>
      </c>
      <c r="M197">
        <f t="shared" si="29"/>
        <v>0</v>
      </c>
      <c r="N197">
        <f t="shared" si="30"/>
        <v>0</v>
      </c>
      <c r="X197" s="11">
        <f t="shared" si="24"/>
        <v>2.5084388185654003</v>
      </c>
      <c r="Y197" s="11">
        <f t="shared" si="31"/>
        <v>6.292265306485781</v>
      </c>
    </row>
    <row r="198" spans="1:25" ht="12">
      <c r="A198" s="1">
        <v>197</v>
      </c>
      <c r="B198" s="1">
        <v>30</v>
      </c>
      <c r="C198" s="1">
        <v>1</v>
      </c>
      <c r="D198" s="1">
        <v>15</v>
      </c>
      <c r="E198" s="1">
        <v>3</v>
      </c>
      <c r="F198" s="1">
        <v>54900</v>
      </c>
      <c r="G198" s="1">
        <v>25500</v>
      </c>
      <c r="H198" s="1">
        <v>49</v>
      </c>
      <c r="I198">
        <f t="shared" si="25"/>
        <v>1</v>
      </c>
      <c r="J198">
        <f t="shared" si="26"/>
        <v>0</v>
      </c>
      <c r="K198">
        <f t="shared" si="27"/>
        <v>0</v>
      </c>
      <c r="L198">
        <f t="shared" si="28"/>
        <v>0</v>
      </c>
      <c r="M198">
        <f t="shared" si="29"/>
        <v>1</v>
      </c>
      <c r="N198">
        <f t="shared" si="30"/>
        <v>15</v>
      </c>
      <c r="X198" s="11">
        <f t="shared" si="24"/>
        <v>1.5084388185654003</v>
      </c>
      <c r="Y198" s="11">
        <f t="shared" si="31"/>
        <v>2.2753876693549806</v>
      </c>
    </row>
    <row r="199" spans="1:25" ht="12">
      <c r="A199" s="1">
        <v>198</v>
      </c>
      <c r="B199" s="1">
        <v>40</v>
      </c>
      <c r="C199" s="1">
        <v>1</v>
      </c>
      <c r="D199" s="1">
        <v>19</v>
      </c>
      <c r="E199" s="1">
        <v>3</v>
      </c>
      <c r="F199" s="1">
        <v>70875</v>
      </c>
      <c r="G199" s="1">
        <v>43500</v>
      </c>
      <c r="H199" s="1">
        <v>156</v>
      </c>
      <c r="I199">
        <f t="shared" si="25"/>
        <v>1</v>
      </c>
      <c r="J199">
        <f t="shared" si="26"/>
        <v>0</v>
      </c>
      <c r="K199">
        <f t="shared" si="27"/>
        <v>0</v>
      </c>
      <c r="L199">
        <f t="shared" si="28"/>
        <v>0</v>
      </c>
      <c r="M199">
        <f t="shared" si="29"/>
        <v>1</v>
      </c>
      <c r="N199">
        <f t="shared" si="30"/>
        <v>19</v>
      </c>
      <c r="X199" s="11">
        <f t="shared" si="24"/>
        <v>5.5084388185654</v>
      </c>
      <c r="Y199" s="11">
        <f t="shared" si="31"/>
        <v>30.342898217878183</v>
      </c>
    </row>
    <row r="200" spans="1:25" ht="12">
      <c r="A200" s="1">
        <v>199</v>
      </c>
      <c r="B200" s="1">
        <v>34</v>
      </c>
      <c r="C200" s="1">
        <v>1</v>
      </c>
      <c r="D200" s="1">
        <v>16</v>
      </c>
      <c r="E200" s="1">
        <v>3</v>
      </c>
      <c r="F200" s="1">
        <v>51250</v>
      </c>
      <c r="G200" s="1">
        <v>27480</v>
      </c>
      <c r="H200" s="1">
        <v>69</v>
      </c>
      <c r="I200">
        <f t="shared" si="25"/>
        <v>1</v>
      </c>
      <c r="J200">
        <f t="shared" si="26"/>
        <v>0</v>
      </c>
      <c r="K200">
        <f t="shared" si="27"/>
        <v>0</v>
      </c>
      <c r="L200">
        <f t="shared" si="28"/>
        <v>0</v>
      </c>
      <c r="M200">
        <f t="shared" si="29"/>
        <v>1</v>
      </c>
      <c r="N200">
        <f t="shared" si="30"/>
        <v>16</v>
      </c>
      <c r="X200" s="11">
        <f t="shared" si="24"/>
        <v>2.5084388185654003</v>
      </c>
      <c r="Y200" s="11">
        <f t="shared" si="31"/>
        <v>6.292265306485781</v>
      </c>
    </row>
    <row r="201" spans="1:25" ht="12">
      <c r="A201" s="1">
        <v>200</v>
      </c>
      <c r="B201" s="1">
        <v>29</v>
      </c>
      <c r="C201" s="1">
        <v>1</v>
      </c>
      <c r="D201" s="1">
        <v>17</v>
      </c>
      <c r="E201" s="1">
        <v>3</v>
      </c>
      <c r="F201" s="1">
        <v>67500</v>
      </c>
      <c r="G201" s="1">
        <v>34980</v>
      </c>
      <c r="H201" s="1">
        <v>9</v>
      </c>
      <c r="I201">
        <f t="shared" si="25"/>
        <v>1</v>
      </c>
      <c r="J201">
        <f t="shared" si="26"/>
        <v>0</v>
      </c>
      <c r="K201">
        <f t="shared" si="27"/>
        <v>0</v>
      </c>
      <c r="L201">
        <f t="shared" si="28"/>
        <v>0</v>
      </c>
      <c r="M201">
        <f t="shared" si="29"/>
        <v>1</v>
      </c>
      <c r="N201">
        <f t="shared" si="30"/>
        <v>17</v>
      </c>
      <c r="X201" s="11">
        <f t="shared" si="24"/>
        <v>3.5084388185654003</v>
      </c>
      <c r="Y201" s="11">
        <f t="shared" si="31"/>
        <v>12.309142943616582</v>
      </c>
    </row>
    <row r="202" spans="1:25" ht="12">
      <c r="A202" s="1">
        <v>201</v>
      </c>
      <c r="B202" s="1">
        <v>37</v>
      </c>
      <c r="C202" s="1">
        <v>1</v>
      </c>
      <c r="D202" s="1">
        <v>12</v>
      </c>
      <c r="E202" s="1">
        <v>1</v>
      </c>
      <c r="F202" s="1">
        <v>29340</v>
      </c>
      <c r="G202" s="1">
        <v>19500</v>
      </c>
      <c r="H202" s="1">
        <v>150</v>
      </c>
      <c r="I202">
        <f t="shared" si="25"/>
        <v>1</v>
      </c>
      <c r="J202">
        <f t="shared" si="26"/>
        <v>0</v>
      </c>
      <c r="K202">
        <f t="shared" si="27"/>
        <v>1</v>
      </c>
      <c r="L202">
        <f t="shared" si="28"/>
        <v>0</v>
      </c>
      <c r="M202">
        <f t="shared" si="29"/>
        <v>0</v>
      </c>
      <c r="N202">
        <f t="shared" si="30"/>
        <v>12</v>
      </c>
      <c r="X202" s="11">
        <f t="shared" si="24"/>
        <v>-1.4915611814345997</v>
      </c>
      <c r="Y202" s="11">
        <f t="shared" si="31"/>
        <v>2.224754757962579</v>
      </c>
    </row>
    <row r="203" spans="1:25" ht="12">
      <c r="A203" s="1">
        <v>202</v>
      </c>
      <c r="B203" s="1">
        <v>29</v>
      </c>
      <c r="C203" s="1">
        <v>1</v>
      </c>
      <c r="D203" s="1">
        <v>15</v>
      </c>
      <c r="E203" s="1">
        <v>1</v>
      </c>
      <c r="F203" s="1">
        <v>39600</v>
      </c>
      <c r="G203" s="1">
        <v>16500</v>
      </c>
      <c r="H203" s="1">
        <v>47</v>
      </c>
      <c r="I203">
        <f t="shared" si="25"/>
        <v>1</v>
      </c>
      <c r="J203">
        <f t="shared" si="26"/>
        <v>0</v>
      </c>
      <c r="K203">
        <f t="shared" si="27"/>
        <v>1</v>
      </c>
      <c r="L203">
        <f t="shared" si="28"/>
        <v>0</v>
      </c>
      <c r="M203">
        <f t="shared" si="29"/>
        <v>0</v>
      </c>
      <c r="N203">
        <f t="shared" si="30"/>
        <v>15</v>
      </c>
      <c r="X203" s="11">
        <f t="shared" si="24"/>
        <v>1.5084388185654003</v>
      </c>
      <c r="Y203" s="11">
        <f t="shared" si="31"/>
        <v>2.2753876693549806</v>
      </c>
    </row>
    <row r="204" spans="1:25" ht="12">
      <c r="A204" s="1">
        <v>203</v>
      </c>
      <c r="B204" s="1">
        <v>28</v>
      </c>
      <c r="C204" s="1">
        <v>1</v>
      </c>
      <c r="D204" s="1">
        <v>12</v>
      </c>
      <c r="E204" s="1">
        <v>1</v>
      </c>
      <c r="F204" s="1">
        <v>29100</v>
      </c>
      <c r="G204" s="1">
        <v>15000</v>
      </c>
      <c r="H204" s="1">
        <v>50</v>
      </c>
      <c r="I204">
        <f t="shared" si="25"/>
        <v>1</v>
      </c>
      <c r="J204">
        <f t="shared" si="26"/>
        <v>0</v>
      </c>
      <c r="K204">
        <f t="shared" si="27"/>
        <v>1</v>
      </c>
      <c r="L204">
        <f t="shared" si="28"/>
        <v>0</v>
      </c>
      <c r="M204">
        <f t="shared" si="29"/>
        <v>0</v>
      </c>
      <c r="N204">
        <f t="shared" si="30"/>
        <v>12</v>
      </c>
      <c r="X204" s="11">
        <f t="shared" si="24"/>
        <v>-1.4915611814345997</v>
      </c>
      <c r="Y204" s="11">
        <f t="shared" si="31"/>
        <v>2.224754757962579</v>
      </c>
    </row>
    <row r="205" spans="1:25" ht="12">
      <c r="A205" s="1">
        <v>204</v>
      </c>
      <c r="B205" s="1">
        <v>32</v>
      </c>
      <c r="C205" s="1">
        <v>1</v>
      </c>
      <c r="D205" s="1">
        <v>15</v>
      </c>
      <c r="E205" s="1">
        <v>1</v>
      </c>
      <c r="F205" s="1">
        <v>33150</v>
      </c>
      <c r="G205" s="1">
        <v>16500</v>
      </c>
      <c r="H205" s="1">
        <v>69</v>
      </c>
      <c r="I205">
        <f t="shared" si="25"/>
        <v>1</v>
      </c>
      <c r="J205">
        <f t="shared" si="26"/>
        <v>0</v>
      </c>
      <c r="K205">
        <f t="shared" si="27"/>
        <v>1</v>
      </c>
      <c r="L205">
        <f t="shared" si="28"/>
        <v>0</v>
      </c>
      <c r="M205">
        <f t="shared" si="29"/>
        <v>0</v>
      </c>
      <c r="N205">
        <f t="shared" si="30"/>
        <v>15</v>
      </c>
      <c r="X205" s="11">
        <f t="shared" si="24"/>
        <v>1.5084388185654003</v>
      </c>
      <c r="Y205" s="11">
        <f t="shared" si="31"/>
        <v>2.2753876693549806</v>
      </c>
    </row>
    <row r="206" spans="1:25" ht="12">
      <c r="A206" s="1">
        <v>205</v>
      </c>
      <c r="B206" s="1">
        <v>48</v>
      </c>
      <c r="C206" s="1">
        <v>1</v>
      </c>
      <c r="D206" s="1">
        <v>16</v>
      </c>
      <c r="E206" s="1">
        <v>3</v>
      </c>
      <c r="F206" s="1">
        <v>66750</v>
      </c>
      <c r="G206" s="1">
        <v>52500</v>
      </c>
      <c r="H206" s="1">
        <v>258</v>
      </c>
      <c r="I206">
        <f t="shared" si="25"/>
        <v>1</v>
      </c>
      <c r="J206">
        <f t="shared" si="26"/>
        <v>0</v>
      </c>
      <c r="K206">
        <f t="shared" si="27"/>
        <v>0</v>
      </c>
      <c r="L206">
        <f t="shared" si="28"/>
        <v>0</v>
      </c>
      <c r="M206">
        <f t="shared" si="29"/>
        <v>1</v>
      </c>
      <c r="N206">
        <f t="shared" si="30"/>
        <v>16</v>
      </c>
      <c r="X206" s="11">
        <f t="shared" si="24"/>
        <v>2.5084388185654003</v>
      </c>
      <c r="Y206" s="11">
        <f t="shared" si="31"/>
        <v>6.292265306485781</v>
      </c>
    </row>
    <row r="207" spans="1:25" ht="12">
      <c r="A207" s="1">
        <v>206</v>
      </c>
      <c r="B207" s="1">
        <v>49</v>
      </c>
      <c r="C207" s="1">
        <v>1</v>
      </c>
      <c r="D207" s="1">
        <v>12</v>
      </c>
      <c r="E207" s="1">
        <v>2</v>
      </c>
      <c r="F207" s="1">
        <v>33750</v>
      </c>
      <c r="G207" s="1">
        <v>15000</v>
      </c>
      <c r="H207" s="1">
        <v>284</v>
      </c>
      <c r="I207">
        <f t="shared" si="25"/>
        <v>1</v>
      </c>
      <c r="J207">
        <f t="shared" si="26"/>
        <v>0</v>
      </c>
      <c r="K207">
        <f t="shared" si="27"/>
        <v>0</v>
      </c>
      <c r="L207">
        <f t="shared" si="28"/>
        <v>1</v>
      </c>
      <c r="M207">
        <f t="shared" si="29"/>
        <v>0</v>
      </c>
      <c r="N207">
        <f t="shared" si="30"/>
        <v>12</v>
      </c>
      <c r="X207" s="11">
        <f t="shared" si="24"/>
        <v>-1.4915611814345997</v>
      </c>
      <c r="Y207" s="11">
        <f t="shared" si="31"/>
        <v>2.224754757962579</v>
      </c>
    </row>
    <row r="208" spans="1:25" ht="12">
      <c r="A208" s="1">
        <v>207</v>
      </c>
      <c r="B208" s="1">
        <v>33</v>
      </c>
      <c r="C208" s="1">
        <v>1</v>
      </c>
      <c r="D208" s="1">
        <v>15</v>
      </c>
      <c r="E208" s="1">
        <v>1</v>
      </c>
      <c r="F208" s="1">
        <v>27300</v>
      </c>
      <c r="G208" s="1">
        <v>17250</v>
      </c>
      <c r="H208" s="1">
        <v>91</v>
      </c>
      <c r="I208">
        <f t="shared" si="25"/>
        <v>1</v>
      </c>
      <c r="J208">
        <f t="shared" si="26"/>
        <v>0</v>
      </c>
      <c r="K208">
        <f t="shared" si="27"/>
        <v>1</v>
      </c>
      <c r="L208">
        <f t="shared" si="28"/>
        <v>0</v>
      </c>
      <c r="M208">
        <f t="shared" si="29"/>
        <v>0</v>
      </c>
      <c r="N208">
        <f t="shared" si="30"/>
        <v>15</v>
      </c>
      <c r="X208" s="11">
        <f t="shared" si="24"/>
        <v>1.5084388185654003</v>
      </c>
      <c r="Y208" s="11">
        <f t="shared" si="31"/>
        <v>2.2753876693549806</v>
      </c>
    </row>
    <row r="209" spans="1:25" ht="12">
      <c r="A209" s="1">
        <v>208</v>
      </c>
      <c r="B209" s="1">
        <v>24</v>
      </c>
      <c r="C209" s="1">
        <v>2</v>
      </c>
      <c r="D209" s="1">
        <v>12</v>
      </c>
      <c r="E209" s="1">
        <v>1</v>
      </c>
      <c r="F209" s="1">
        <v>24000</v>
      </c>
      <c r="G209" s="1">
        <v>11250</v>
      </c>
      <c r="H209" s="1">
        <v>16</v>
      </c>
      <c r="I209">
        <f t="shared" si="25"/>
        <v>0</v>
      </c>
      <c r="J209">
        <f t="shared" si="26"/>
        <v>1</v>
      </c>
      <c r="K209">
        <f t="shared" si="27"/>
        <v>1</v>
      </c>
      <c r="L209">
        <f t="shared" si="28"/>
        <v>0</v>
      </c>
      <c r="M209">
        <f t="shared" si="29"/>
        <v>0</v>
      </c>
      <c r="N209">
        <f t="shared" si="30"/>
        <v>0</v>
      </c>
      <c r="X209" s="11">
        <f t="shared" si="24"/>
        <v>-1.4915611814345997</v>
      </c>
      <c r="Y209" s="11">
        <f t="shared" si="31"/>
        <v>2.224754757962579</v>
      </c>
    </row>
    <row r="210" spans="1:25" ht="12">
      <c r="A210" s="1">
        <v>209</v>
      </c>
      <c r="B210" s="1">
        <v>58</v>
      </c>
      <c r="C210" s="1">
        <v>2</v>
      </c>
      <c r="D210" s="1">
        <v>8</v>
      </c>
      <c r="E210" s="1">
        <v>1</v>
      </c>
      <c r="F210" s="1">
        <v>19800</v>
      </c>
      <c r="G210" s="1">
        <v>10200</v>
      </c>
      <c r="H210" s="1">
        <v>75</v>
      </c>
      <c r="I210">
        <f t="shared" si="25"/>
        <v>0</v>
      </c>
      <c r="J210">
        <f t="shared" si="26"/>
        <v>1</v>
      </c>
      <c r="K210">
        <f t="shared" si="27"/>
        <v>1</v>
      </c>
      <c r="L210">
        <f t="shared" si="28"/>
        <v>0</v>
      </c>
      <c r="M210">
        <f t="shared" si="29"/>
        <v>0</v>
      </c>
      <c r="N210">
        <f t="shared" si="30"/>
        <v>0</v>
      </c>
      <c r="X210" s="11">
        <f t="shared" si="24"/>
        <v>-5.4915611814346</v>
      </c>
      <c r="Y210" s="11">
        <f t="shared" si="31"/>
        <v>30.157244209439376</v>
      </c>
    </row>
    <row r="211" spans="1:25" ht="12">
      <c r="A211" s="1">
        <v>210</v>
      </c>
      <c r="B211" s="1">
        <v>43</v>
      </c>
      <c r="C211" s="1">
        <v>1</v>
      </c>
      <c r="D211" s="1">
        <v>15</v>
      </c>
      <c r="E211" s="1">
        <v>1</v>
      </c>
      <c r="F211" s="1">
        <v>30600</v>
      </c>
      <c r="G211" s="1">
        <v>16500</v>
      </c>
      <c r="H211" s="1">
        <v>216</v>
      </c>
      <c r="I211">
        <f t="shared" si="25"/>
        <v>1</v>
      </c>
      <c r="J211">
        <f t="shared" si="26"/>
        <v>0</v>
      </c>
      <c r="K211">
        <f t="shared" si="27"/>
        <v>1</v>
      </c>
      <c r="L211">
        <f t="shared" si="28"/>
        <v>0</v>
      </c>
      <c r="M211">
        <f t="shared" si="29"/>
        <v>0</v>
      </c>
      <c r="N211">
        <f t="shared" si="30"/>
        <v>15</v>
      </c>
      <c r="X211" s="11">
        <f t="shared" si="24"/>
        <v>1.5084388185654003</v>
      </c>
      <c r="Y211" s="11">
        <f t="shared" si="31"/>
        <v>2.2753876693549806</v>
      </c>
    </row>
    <row r="212" spans="1:25" ht="12">
      <c r="A212" s="1">
        <v>211</v>
      </c>
      <c r="B212" s="1">
        <v>42</v>
      </c>
      <c r="C212" s="1">
        <v>1</v>
      </c>
      <c r="D212" s="1">
        <v>15</v>
      </c>
      <c r="E212" s="1">
        <v>1</v>
      </c>
      <c r="F212" s="1">
        <v>28950</v>
      </c>
      <c r="G212" s="1">
        <v>15000</v>
      </c>
      <c r="H212" s="1">
        <v>108</v>
      </c>
      <c r="I212">
        <f t="shared" si="25"/>
        <v>1</v>
      </c>
      <c r="J212">
        <f t="shared" si="26"/>
        <v>0</v>
      </c>
      <c r="K212">
        <f t="shared" si="27"/>
        <v>1</v>
      </c>
      <c r="L212">
        <f t="shared" si="28"/>
        <v>0</v>
      </c>
      <c r="M212">
        <f t="shared" si="29"/>
        <v>0</v>
      </c>
      <c r="N212">
        <f t="shared" si="30"/>
        <v>15</v>
      </c>
      <c r="X212" s="11">
        <f t="shared" si="24"/>
        <v>1.5084388185654003</v>
      </c>
      <c r="Y212" s="11">
        <f t="shared" si="31"/>
        <v>2.2753876693549806</v>
      </c>
    </row>
    <row r="213" spans="1:25" ht="12">
      <c r="A213" s="1">
        <v>212</v>
      </c>
      <c r="B213" s="1">
        <v>27</v>
      </c>
      <c r="C213" s="1">
        <v>1</v>
      </c>
      <c r="D213" s="1">
        <v>15</v>
      </c>
      <c r="E213" s="1">
        <v>1</v>
      </c>
      <c r="F213" s="1">
        <v>38400</v>
      </c>
      <c r="G213" s="1">
        <v>16500</v>
      </c>
      <c r="H213" s="1">
        <v>64</v>
      </c>
      <c r="I213">
        <f t="shared" si="25"/>
        <v>1</v>
      </c>
      <c r="J213">
        <f t="shared" si="26"/>
        <v>0</v>
      </c>
      <c r="K213">
        <f t="shared" si="27"/>
        <v>1</v>
      </c>
      <c r="L213">
        <f t="shared" si="28"/>
        <v>0</v>
      </c>
      <c r="M213">
        <f t="shared" si="29"/>
        <v>0</v>
      </c>
      <c r="N213">
        <f t="shared" si="30"/>
        <v>15</v>
      </c>
      <c r="X213" s="11">
        <f t="shared" si="24"/>
        <v>1.5084388185654003</v>
      </c>
      <c r="Y213" s="11">
        <f t="shared" si="31"/>
        <v>2.2753876693549806</v>
      </c>
    </row>
    <row r="214" spans="1:25" ht="12">
      <c r="A214" s="1">
        <v>213</v>
      </c>
      <c r="B214" s="1">
        <v>47</v>
      </c>
      <c r="C214" s="1">
        <v>1</v>
      </c>
      <c r="D214" s="1">
        <v>8</v>
      </c>
      <c r="E214" s="1">
        <v>2</v>
      </c>
      <c r="F214" s="1">
        <v>30750</v>
      </c>
      <c r="G214" s="1">
        <v>15000</v>
      </c>
      <c r="H214" s="1">
        <v>302</v>
      </c>
      <c r="I214">
        <f t="shared" si="25"/>
        <v>1</v>
      </c>
      <c r="J214">
        <f t="shared" si="26"/>
        <v>0</v>
      </c>
      <c r="K214">
        <f t="shared" si="27"/>
        <v>0</v>
      </c>
      <c r="L214">
        <f t="shared" si="28"/>
        <v>1</v>
      </c>
      <c r="M214">
        <f t="shared" si="29"/>
        <v>0</v>
      </c>
      <c r="N214">
        <f t="shared" si="30"/>
        <v>8</v>
      </c>
      <c r="X214" s="11">
        <f t="shared" si="24"/>
        <v>-5.4915611814346</v>
      </c>
      <c r="Y214" s="11">
        <f t="shared" si="31"/>
        <v>30.157244209439376</v>
      </c>
    </row>
    <row r="215" spans="1:25" ht="12">
      <c r="A215" s="1">
        <v>214</v>
      </c>
      <c r="B215" s="1">
        <v>24</v>
      </c>
      <c r="C215" s="1">
        <v>2</v>
      </c>
      <c r="D215" s="1">
        <v>12</v>
      </c>
      <c r="E215" s="1">
        <v>1</v>
      </c>
      <c r="F215" s="1">
        <v>20400</v>
      </c>
      <c r="G215" s="1">
        <v>10950</v>
      </c>
      <c r="H215" s="1">
        <v>9</v>
      </c>
      <c r="I215">
        <f t="shared" si="25"/>
        <v>0</v>
      </c>
      <c r="J215">
        <f t="shared" si="26"/>
        <v>1</v>
      </c>
      <c r="K215">
        <f t="shared" si="27"/>
        <v>1</v>
      </c>
      <c r="L215">
        <f t="shared" si="28"/>
        <v>0</v>
      </c>
      <c r="M215">
        <f t="shared" si="29"/>
        <v>0</v>
      </c>
      <c r="N215">
        <f t="shared" si="30"/>
        <v>0</v>
      </c>
      <c r="X215" s="11">
        <f t="shared" si="24"/>
        <v>-1.4915611814345997</v>
      </c>
      <c r="Y215" s="11">
        <f t="shared" si="31"/>
        <v>2.224754757962579</v>
      </c>
    </row>
    <row r="216" spans="1:25" ht="12">
      <c r="A216" s="1">
        <v>215</v>
      </c>
      <c r="B216" s="1">
        <v>24</v>
      </c>
      <c r="C216" s="1">
        <v>2</v>
      </c>
      <c r="D216" s="1">
        <v>12</v>
      </c>
      <c r="E216" s="1">
        <v>1</v>
      </c>
      <c r="F216" s="1">
        <v>19200</v>
      </c>
      <c r="G216" s="1">
        <v>11100</v>
      </c>
      <c r="H216" s="1">
        <v>7</v>
      </c>
      <c r="I216">
        <f t="shared" si="25"/>
        <v>0</v>
      </c>
      <c r="J216">
        <f t="shared" si="26"/>
        <v>1</v>
      </c>
      <c r="K216">
        <f t="shared" si="27"/>
        <v>1</v>
      </c>
      <c r="L216">
        <f t="shared" si="28"/>
        <v>0</v>
      </c>
      <c r="M216">
        <f t="shared" si="29"/>
        <v>0</v>
      </c>
      <c r="N216">
        <f t="shared" si="30"/>
        <v>0</v>
      </c>
      <c r="X216" s="11">
        <f t="shared" si="24"/>
        <v>-1.4915611814345997</v>
      </c>
      <c r="Y216" s="11">
        <f t="shared" si="31"/>
        <v>2.224754757962579</v>
      </c>
    </row>
    <row r="217" spans="1:25" ht="12">
      <c r="A217" s="1">
        <v>216</v>
      </c>
      <c r="B217" s="1">
        <v>28</v>
      </c>
      <c r="C217" s="1">
        <v>1</v>
      </c>
      <c r="D217" s="1">
        <v>15</v>
      </c>
      <c r="E217" s="1">
        <v>1</v>
      </c>
      <c r="F217" s="1">
        <v>30150</v>
      </c>
      <c r="G217" s="1">
        <v>15750</v>
      </c>
      <c r="H217" s="1">
        <v>72</v>
      </c>
      <c r="I217">
        <f t="shared" si="25"/>
        <v>1</v>
      </c>
      <c r="J217">
        <f t="shared" si="26"/>
        <v>0</v>
      </c>
      <c r="K217">
        <f t="shared" si="27"/>
        <v>1</v>
      </c>
      <c r="L217">
        <f t="shared" si="28"/>
        <v>0</v>
      </c>
      <c r="M217">
        <f t="shared" si="29"/>
        <v>0</v>
      </c>
      <c r="N217">
        <f t="shared" si="30"/>
        <v>15</v>
      </c>
      <c r="X217" s="11">
        <f t="shared" si="24"/>
        <v>1.5084388185654003</v>
      </c>
      <c r="Y217" s="11">
        <f t="shared" si="31"/>
        <v>2.2753876693549806</v>
      </c>
    </row>
    <row r="218" spans="1:25" ht="12">
      <c r="A218" s="1">
        <v>217</v>
      </c>
      <c r="B218" s="1">
        <v>43</v>
      </c>
      <c r="C218" s="1">
        <v>1</v>
      </c>
      <c r="D218" s="1">
        <v>16</v>
      </c>
      <c r="E218" s="1">
        <v>1</v>
      </c>
      <c r="F218" s="1">
        <v>34620</v>
      </c>
      <c r="G218" s="1">
        <v>27750</v>
      </c>
      <c r="H218" s="1">
        <v>149</v>
      </c>
      <c r="I218">
        <f t="shared" si="25"/>
        <v>1</v>
      </c>
      <c r="J218">
        <f t="shared" si="26"/>
        <v>0</v>
      </c>
      <c r="K218">
        <f t="shared" si="27"/>
        <v>1</v>
      </c>
      <c r="L218">
        <f t="shared" si="28"/>
        <v>0</v>
      </c>
      <c r="M218">
        <f t="shared" si="29"/>
        <v>0</v>
      </c>
      <c r="N218">
        <f t="shared" si="30"/>
        <v>16</v>
      </c>
      <c r="X218" s="11">
        <f t="shared" si="24"/>
        <v>2.5084388185654003</v>
      </c>
      <c r="Y218" s="11">
        <f t="shared" si="31"/>
        <v>6.292265306485781</v>
      </c>
    </row>
    <row r="219" spans="1:25" ht="12">
      <c r="A219" s="1">
        <v>218</v>
      </c>
      <c r="B219" s="1">
        <v>28</v>
      </c>
      <c r="C219" s="1">
        <v>1</v>
      </c>
      <c r="D219" s="1">
        <v>15</v>
      </c>
      <c r="E219" s="1">
        <v>1</v>
      </c>
      <c r="F219" s="1">
        <v>80000</v>
      </c>
      <c r="G219" s="1">
        <v>15750</v>
      </c>
      <c r="H219" s="1">
        <v>34</v>
      </c>
      <c r="I219">
        <f t="shared" si="25"/>
        <v>1</v>
      </c>
      <c r="J219">
        <f t="shared" si="26"/>
        <v>0</v>
      </c>
      <c r="K219">
        <f t="shared" si="27"/>
        <v>1</v>
      </c>
      <c r="L219">
        <f t="shared" si="28"/>
        <v>0</v>
      </c>
      <c r="M219">
        <f t="shared" si="29"/>
        <v>0</v>
      </c>
      <c r="N219">
        <f t="shared" si="30"/>
        <v>15</v>
      </c>
      <c r="X219" s="11">
        <f t="shared" si="24"/>
        <v>1.5084388185654003</v>
      </c>
      <c r="Y219" s="11">
        <f t="shared" si="31"/>
        <v>2.2753876693549806</v>
      </c>
    </row>
    <row r="220" spans="1:25" ht="12">
      <c r="A220" s="1">
        <v>219</v>
      </c>
      <c r="B220" s="1">
        <v>29</v>
      </c>
      <c r="C220" s="1">
        <v>1</v>
      </c>
      <c r="D220" s="1">
        <v>12</v>
      </c>
      <c r="E220" s="1">
        <v>1</v>
      </c>
      <c r="F220" s="1">
        <v>25350</v>
      </c>
      <c r="G220" s="1">
        <v>15000</v>
      </c>
      <c r="H220" s="1">
        <v>32</v>
      </c>
      <c r="I220">
        <f t="shared" si="25"/>
        <v>1</v>
      </c>
      <c r="J220">
        <f t="shared" si="26"/>
        <v>0</v>
      </c>
      <c r="K220">
        <f t="shared" si="27"/>
        <v>1</v>
      </c>
      <c r="L220">
        <f t="shared" si="28"/>
        <v>0</v>
      </c>
      <c r="M220">
        <f t="shared" si="29"/>
        <v>0</v>
      </c>
      <c r="N220">
        <f t="shared" si="30"/>
        <v>12</v>
      </c>
      <c r="X220" s="11">
        <f t="shared" si="24"/>
        <v>-1.4915611814345997</v>
      </c>
      <c r="Y220" s="11">
        <f t="shared" si="31"/>
        <v>2.224754757962579</v>
      </c>
    </row>
    <row r="221" spans="1:25" ht="12">
      <c r="A221" s="1">
        <v>220</v>
      </c>
      <c r="B221" s="1">
        <v>29</v>
      </c>
      <c r="C221" s="1">
        <v>1</v>
      </c>
      <c r="D221" s="1">
        <v>12</v>
      </c>
      <c r="E221" s="1">
        <v>1</v>
      </c>
      <c r="F221" s="1">
        <v>29850</v>
      </c>
      <c r="G221" s="1">
        <v>15750</v>
      </c>
      <c r="H221" s="1">
        <v>85</v>
      </c>
      <c r="I221">
        <f t="shared" si="25"/>
        <v>1</v>
      </c>
      <c r="J221">
        <f t="shared" si="26"/>
        <v>0</v>
      </c>
      <c r="K221">
        <f t="shared" si="27"/>
        <v>1</v>
      </c>
      <c r="L221">
        <f t="shared" si="28"/>
        <v>0</v>
      </c>
      <c r="M221">
        <f t="shared" si="29"/>
        <v>0</v>
      </c>
      <c r="N221">
        <f t="shared" si="30"/>
        <v>12</v>
      </c>
      <c r="X221" s="11">
        <f t="shared" si="24"/>
        <v>-1.4915611814345997</v>
      </c>
      <c r="Y221" s="11">
        <f t="shared" si="31"/>
        <v>2.224754757962579</v>
      </c>
    </row>
    <row r="222" spans="1:25" ht="12">
      <c r="A222" s="1">
        <v>221</v>
      </c>
      <c r="B222" s="1">
        <v>45</v>
      </c>
      <c r="C222" s="1">
        <v>2</v>
      </c>
      <c r="D222" s="1">
        <v>12</v>
      </c>
      <c r="E222" s="1">
        <v>1</v>
      </c>
      <c r="F222" s="1">
        <v>24000</v>
      </c>
      <c r="G222" s="1">
        <v>13800</v>
      </c>
      <c r="H222" s="1">
        <v>97</v>
      </c>
      <c r="I222">
        <f t="shared" si="25"/>
        <v>0</v>
      </c>
      <c r="J222">
        <f t="shared" si="26"/>
        <v>1</v>
      </c>
      <c r="K222">
        <f t="shared" si="27"/>
        <v>1</v>
      </c>
      <c r="L222">
        <f t="shared" si="28"/>
        <v>0</v>
      </c>
      <c r="M222">
        <f t="shared" si="29"/>
        <v>0</v>
      </c>
      <c r="N222">
        <f t="shared" si="30"/>
        <v>0</v>
      </c>
      <c r="X222" s="11">
        <f t="shared" si="24"/>
        <v>-1.4915611814345997</v>
      </c>
      <c r="Y222" s="11">
        <f t="shared" si="31"/>
        <v>2.224754757962579</v>
      </c>
    </row>
    <row r="223" spans="1:25" ht="12">
      <c r="A223" s="1">
        <v>222</v>
      </c>
      <c r="B223" s="1">
        <v>57</v>
      </c>
      <c r="C223" s="1">
        <v>2</v>
      </c>
      <c r="D223" s="1">
        <v>15</v>
      </c>
      <c r="E223" s="1">
        <v>1</v>
      </c>
      <c r="F223" s="1">
        <v>27750</v>
      </c>
      <c r="G223" s="1">
        <v>19500</v>
      </c>
      <c r="H223" s="1">
        <v>265</v>
      </c>
      <c r="I223">
        <f t="shared" si="25"/>
        <v>0</v>
      </c>
      <c r="J223">
        <f t="shared" si="26"/>
        <v>1</v>
      </c>
      <c r="K223">
        <f t="shared" si="27"/>
        <v>1</v>
      </c>
      <c r="L223">
        <f t="shared" si="28"/>
        <v>0</v>
      </c>
      <c r="M223">
        <f t="shared" si="29"/>
        <v>0</v>
      </c>
      <c r="N223">
        <f t="shared" si="30"/>
        <v>0</v>
      </c>
      <c r="X223" s="11">
        <f t="shared" si="24"/>
        <v>1.5084388185654003</v>
      </c>
      <c r="Y223" s="11">
        <f t="shared" si="31"/>
        <v>2.2753876693549806</v>
      </c>
    </row>
    <row r="224" spans="1:25" ht="12">
      <c r="A224" s="1">
        <v>223</v>
      </c>
      <c r="B224" s="1">
        <v>50</v>
      </c>
      <c r="C224" s="1">
        <v>2</v>
      </c>
      <c r="D224" s="1">
        <v>8</v>
      </c>
      <c r="E224" s="1">
        <v>1</v>
      </c>
      <c r="F224" s="1">
        <v>22350</v>
      </c>
      <c r="G224" s="1">
        <v>10200</v>
      </c>
      <c r="H224" s="1">
        <v>48</v>
      </c>
      <c r="I224">
        <f t="shared" si="25"/>
        <v>0</v>
      </c>
      <c r="J224">
        <f t="shared" si="26"/>
        <v>1</v>
      </c>
      <c r="K224">
        <f t="shared" si="27"/>
        <v>1</v>
      </c>
      <c r="L224">
        <f t="shared" si="28"/>
        <v>0</v>
      </c>
      <c r="M224">
        <f t="shared" si="29"/>
        <v>0</v>
      </c>
      <c r="N224">
        <f t="shared" si="30"/>
        <v>0</v>
      </c>
      <c r="X224" s="11">
        <f t="shared" si="24"/>
        <v>-5.4915611814346</v>
      </c>
      <c r="Y224" s="11">
        <f t="shared" si="31"/>
        <v>30.157244209439376</v>
      </c>
    </row>
    <row r="225" spans="1:25" ht="12">
      <c r="A225" s="1">
        <v>224</v>
      </c>
      <c r="B225" s="1">
        <v>58</v>
      </c>
      <c r="C225" s="1">
        <v>2</v>
      </c>
      <c r="D225" s="1">
        <v>12</v>
      </c>
      <c r="E225" s="1">
        <v>1</v>
      </c>
      <c r="F225" s="1">
        <v>16200</v>
      </c>
      <c r="G225" s="1">
        <v>10200</v>
      </c>
      <c r="H225" s="1"/>
      <c r="I225">
        <f t="shared" si="25"/>
        <v>0</v>
      </c>
      <c r="J225">
        <f t="shared" si="26"/>
        <v>1</v>
      </c>
      <c r="K225">
        <f t="shared" si="27"/>
        <v>1</v>
      </c>
      <c r="L225">
        <f t="shared" si="28"/>
        <v>0</v>
      </c>
      <c r="M225">
        <f t="shared" si="29"/>
        <v>0</v>
      </c>
      <c r="N225">
        <f t="shared" si="30"/>
        <v>0</v>
      </c>
      <c r="X225" s="11">
        <f t="shared" si="24"/>
        <v>-1.4915611814345997</v>
      </c>
      <c r="Y225" s="11">
        <f t="shared" si="31"/>
        <v>2.224754757962579</v>
      </c>
    </row>
    <row r="226" spans="1:25" ht="12">
      <c r="A226" s="1">
        <v>225</v>
      </c>
      <c r="B226" s="1">
        <v>25</v>
      </c>
      <c r="C226" s="1">
        <v>2</v>
      </c>
      <c r="D226" s="1">
        <v>15</v>
      </c>
      <c r="E226" s="1">
        <v>1</v>
      </c>
      <c r="F226" s="1">
        <v>21900</v>
      </c>
      <c r="G226" s="1">
        <v>12750</v>
      </c>
      <c r="H226" s="1"/>
      <c r="I226">
        <f t="shared" si="25"/>
        <v>0</v>
      </c>
      <c r="J226">
        <f t="shared" si="26"/>
        <v>1</v>
      </c>
      <c r="K226">
        <f t="shared" si="27"/>
        <v>1</v>
      </c>
      <c r="L226">
        <f t="shared" si="28"/>
        <v>0</v>
      </c>
      <c r="M226">
        <f t="shared" si="29"/>
        <v>0</v>
      </c>
      <c r="N226">
        <f t="shared" si="30"/>
        <v>0</v>
      </c>
      <c r="X226" s="11">
        <f t="shared" si="24"/>
        <v>1.5084388185654003</v>
      </c>
      <c r="Y226" s="11">
        <f t="shared" si="31"/>
        <v>2.2753876693549806</v>
      </c>
    </row>
    <row r="227" spans="1:25" ht="12">
      <c r="A227" s="1">
        <v>226</v>
      </c>
      <c r="B227" s="1">
        <v>28</v>
      </c>
      <c r="C227" s="1">
        <v>2</v>
      </c>
      <c r="D227" s="1">
        <v>16</v>
      </c>
      <c r="E227" s="1">
        <v>1</v>
      </c>
      <c r="F227" s="1">
        <v>23250</v>
      </c>
      <c r="G227" s="1">
        <v>15750</v>
      </c>
      <c r="H227" s="1">
        <v>4</v>
      </c>
      <c r="I227">
        <f t="shared" si="25"/>
        <v>0</v>
      </c>
      <c r="J227">
        <f t="shared" si="26"/>
        <v>1</v>
      </c>
      <c r="K227">
        <f t="shared" si="27"/>
        <v>1</v>
      </c>
      <c r="L227">
        <f t="shared" si="28"/>
        <v>0</v>
      </c>
      <c r="M227">
        <f t="shared" si="29"/>
        <v>0</v>
      </c>
      <c r="N227">
        <f t="shared" si="30"/>
        <v>0</v>
      </c>
      <c r="X227" s="11">
        <f t="shared" si="24"/>
        <v>2.5084388185654003</v>
      </c>
      <c r="Y227" s="11">
        <f t="shared" si="31"/>
        <v>6.292265306485781</v>
      </c>
    </row>
    <row r="228" spans="1:25" ht="12">
      <c r="A228" s="1">
        <v>227</v>
      </c>
      <c r="B228" s="1">
        <v>27</v>
      </c>
      <c r="C228" s="1">
        <v>2</v>
      </c>
      <c r="D228" s="1">
        <v>12</v>
      </c>
      <c r="E228" s="1">
        <v>1</v>
      </c>
      <c r="F228" s="1">
        <v>33900</v>
      </c>
      <c r="G228" s="1">
        <v>12000</v>
      </c>
      <c r="H228" s="1">
        <v>11</v>
      </c>
      <c r="I228">
        <f t="shared" si="25"/>
        <v>0</v>
      </c>
      <c r="J228">
        <f t="shared" si="26"/>
        <v>1</v>
      </c>
      <c r="K228">
        <f t="shared" si="27"/>
        <v>1</v>
      </c>
      <c r="L228">
        <f t="shared" si="28"/>
        <v>0</v>
      </c>
      <c r="M228">
        <f t="shared" si="29"/>
        <v>0</v>
      </c>
      <c r="N228">
        <f t="shared" si="30"/>
        <v>0</v>
      </c>
      <c r="X228" s="11">
        <f t="shared" si="24"/>
        <v>-1.4915611814345997</v>
      </c>
      <c r="Y228" s="11">
        <f t="shared" si="31"/>
        <v>2.224754757962579</v>
      </c>
    </row>
    <row r="229" spans="1:25" ht="12">
      <c r="A229" s="1">
        <v>228</v>
      </c>
      <c r="B229" s="1">
        <v>29</v>
      </c>
      <c r="C229" s="1">
        <v>2</v>
      </c>
      <c r="D229" s="1">
        <v>15</v>
      </c>
      <c r="E229" s="1">
        <v>1</v>
      </c>
      <c r="F229" s="1">
        <v>25650</v>
      </c>
      <c r="G229" s="1">
        <v>14250</v>
      </c>
      <c r="H229" s="1">
        <v>51</v>
      </c>
      <c r="I229">
        <f t="shared" si="25"/>
        <v>0</v>
      </c>
      <c r="J229">
        <f t="shared" si="26"/>
        <v>1</v>
      </c>
      <c r="K229">
        <f t="shared" si="27"/>
        <v>1</v>
      </c>
      <c r="L229">
        <f t="shared" si="28"/>
        <v>0</v>
      </c>
      <c r="M229">
        <f t="shared" si="29"/>
        <v>0</v>
      </c>
      <c r="N229">
        <f t="shared" si="30"/>
        <v>0</v>
      </c>
      <c r="X229" s="11">
        <f t="shared" si="24"/>
        <v>1.5084388185654003</v>
      </c>
      <c r="Y229" s="11">
        <f t="shared" si="31"/>
        <v>2.2753876693549806</v>
      </c>
    </row>
    <row r="230" spans="1:25" ht="12">
      <c r="A230" s="1">
        <v>229</v>
      </c>
      <c r="B230" s="1">
        <v>52</v>
      </c>
      <c r="C230" s="1">
        <v>2</v>
      </c>
      <c r="D230" s="1">
        <v>12</v>
      </c>
      <c r="E230" s="1">
        <v>1</v>
      </c>
      <c r="F230" s="1">
        <v>17250</v>
      </c>
      <c r="G230" s="1">
        <v>10200</v>
      </c>
      <c r="H230" s="1">
        <v>358</v>
      </c>
      <c r="I230">
        <f t="shared" si="25"/>
        <v>0</v>
      </c>
      <c r="J230">
        <f t="shared" si="26"/>
        <v>1</v>
      </c>
      <c r="K230">
        <f t="shared" si="27"/>
        <v>1</v>
      </c>
      <c r="L230">
        <f t="shared" si="28"/>
        <v>0</v>
      </c>
      <c r="M230">
        <f t="shared" si="29"/>
        <v>0</v>
      </c>
      <c r="N230">
        <f t="shared" si="30"/>
        <v>0</v>
      </c>
      <c r="X230" s="11">
        <f t="shared" si="24"/>
        <v>-1.4915611814345997</v>
      </c>
      <c r="Y230" s="11">
        <f t="shared" si="31"/>
        <v>2.224754757962579</v>
      </c>
    </row>
    <row r="231" spans="1:25" ht="12">
      <c r="A231" s="1">
        <v>230</v>
      </c>
      <c r="B231" s="1">
        <v>58</v>
      </c>
      <c r="C231" s="1">
        <v>1</v>
      </c>
      <c r="D231" s="1">
        <v>15</v>
      </c>
      <c r="E231" s="1">
        <v>1</v>
      </c>
      <c r="F231" s="1">
        <v>22500</v>
      </c>
      <c r="G231" s="1">
        <v>15000</v>
      </c>
      <c r="H231" s="1">
        <v>371</v>
      </c>
      <c r="I231">
        <f t="shared" si="25"/>
        <v>1</v>
      </c>
      <c r="J231">
        <f t="shared" si="26"/>
        <v>0</v>
      </c>
      <c r="K231">
        <f t="shared" si="27"/>
        <v>1</v>
      </c>
      <c r="L231">
        <f t="shared" si="28"/>
        <v>0</v>
      </c>
      <c r="M231">
        <f t="shared" si="29"/>
        <v>0</v>
      </c>
      <c r="N231">
        <f t="shared" si="30"/>
        <v>15</v>
      </c>
      <c r="X231" s="11">
        <f t="shared" si="24"/>
        <v>1.5084388185654003</v>
      </c>
      <c r="Y231" s="11">
        <f t="shared" si="31"/>
        <v>2.2753876693549806</v>
      </c>
    </row>
    <row r="232" spans="1:25" ht="12">
      <c r="A232" s="1">
        <v>231</v>
      </c>
      <c r="B232" s="1">
        <v>27</v>
      </c>
      <c r="C232" s="1">
        <v>1</v>
      </c>
      <c r="D232" s="1">
        <v>16</v>
      </c>
      <c r="E232" s="1">
        <v>3</v>
      </c>
      <c r="F232" s="1">
        <v>40200</v>
      </c>
      <c r="G232" s="1">
        <v>21000</v>
      </c>
      <c r="H232" s="1">
        <v>3</v>
      </c>
      <c r="I232">
        <f t="shared" si="25"/>
        <v>1</v>
      </c>
      <c r="J232">
        <f t="shared" si="26"/>
        <v>0</v>
      </c>
      <c r="K232">
        <f t="shared" si="27"/>
        <v>0</v>
      </c>
      <c r="L232">
        <f t="shared" si="28"/>
        <v>0</v>
      </c>
      <c r="M232">
        <f t="shared" si="29"/>
        <v>1</v>
      </c>
      <c r="N232">
        <f t="shared" si="30"/>
        <v>16</v>
      </c>
      <c r="X232" s="11">
        <f t="shared" si="24"/>
        <v>2.5084388185654003</v>
      </c>
      <c r="Y232" s="11">
        <f t="shared" si="31"/>
        <v>6.292265306485781</v>
      </c>
    </row>
    <row r="233" spans="1:25" ht="12">
      <c r="A233" s="1">
        <v>232</v>
      </c>
      <c r="B233" s="1">
        <v>29</v>
      </c>
      <c r="C233" s="1">
        <v>1</v>
      </c>
      <c r="D233" s="1">
        <v>19</v>
      </c>
      <c r="E233" s="1">
        <v>3</v>
      </c>
      <c r="F233" s="1">
        <v>55500</v>
      </c>
      <c r="G233" s="1">
        <v>33750</v>
      </c>
      <c r="H233" s="1">
        <v>62</v>
      </c>
      <c r="I233">
        <f t="shared" si="25"/>
        <v>1</v>
      </c>
      <c r="J233">
        <f t="shared" si="26"/>
        <v>0</v>
      </c>
      <c r="K233">
        <f t="shared" si="27"/>
        <v>0</v>
      </c>
      <c r="L233">
        <f t="shared" si="28"/>
        <v>0</v>
      </c>
      <c r="M233">
        <f t="shared" si="29"/>
        <v>1</v>
      </c>
      <c r="N233">
        <f t="shared" si="30"/>
        <v>19</v>
      </c>
      <c r="X233" s="11">
        <f t="shared" si="24"/>
        <v>5.5084388185654</v>
      </c>
      <c r="Y233" s="11">
        <f t="shared" si="31"/>
        <v>30.342898217878183</v>
      </c>
    </row>
    <row r="234" spans="1:25" ht="12">
      <c r="A234" s="1">
        <v>233</v>
      </c>
      <c r="B234" s="1">
        <v>29</v>
      </c>
      <c r="C234" s="1">
        <v>1</v>
      </c>
      <c r="D234" s="1">
        <v>15</v>
      </c>
      <c r="E234" s="1">
        <v>1</v>
      </c>
      <c r="F234" s="1">
        <v>26550</v>
      </c>
      <c r="G234" s="1">
        <v>15000</v>
      </c>
      <c r="H234" s="1">
        <v>52</v>
      </c>
      <c r="I234">
        <f t="shared" si="25"/>
        <v>1</v>
      </c>
      <c r="J234">
        <f t="shared" si="26"/>
        <v>0</v>
      </c>
      <c r="K234">
        <f t="shared" si="27"/>
        <v>1</v>
      </c>
      <c r="L234">
        <f t="shared" si="28"/>
        <v>0</v>
      </c>
      <c r="M234">
        <f t="shared" si="29"/>
        <v>0</v>
      </c>
      <c r="N234">
        <f t="shared" si="30"/>
        <v>15</v>
      </c>
      <c r="X234" s="11">
        <f t="shared" si="24"/>
        <v>1.5084388185654003</v>
      </c>
      <c r="Y234" s="11">
        <f t="shared" si="31"/>
        <v>2.2753876693549806</v>
      </c>
    </row>
    <row r="235" spans="1:25" ht="12">
      <c r="A235" s="1">
        <v>234</v>
      </c>
      <c r="B235" s="1">
        <v>32</v>
      </c>
      <c r="C235" s="1">
        <v>1</v>
      </c>
      <c r="D235" s="1">
        <v>15</v>
      </c>
      <c r="E235" s="1">
        <v>1</v>
      </c>
      <c r="F235" s="1">
        <v>50550</v>
      </c>
      <c r="G235" s="1">
        <v>19500</v>
      </c>
      <c r="H235" s="1">
        <v>44</v>
      </c>
      <c r="I235">
        <f t="shared" si="25"/>
        <v>1</v>
      </c>
      <c r="J235">
        <f t="shared" si="26"/>
        <v>0</v>
      </c>
      <c r="K235">
        <f t="shared" si="27"/>
        <v>1</v>
      </c>
      <c r="L235">
        <f t="shared" si="28"/>
        <v>0</v>
      </c>
      <c r="M235">
        <f t="shared" si="29"/>
        <v>0</v>
      </c>
      <c r="N235">
        <f t="shared" si="30"/>
        <v>15</v>
      </c>
      <c r="X235" s="11">
        <f t="shared" si="24"/>
        <v>1.5084388185654003</v>
      </c>
      <c r="Y235" s="11">
        <f t="shared" si="31"/>
        <v>2.2753876693549806</v>
      </c>
    </row>
    <row r="236" spans="1:25" ht="12">
      <c r="A236" s="1">
        <v>235</v>
      </c>
      <c r="B236" s="1">
        <v>30</v>
      </c>
      <c r="C236" s="1">
        <v>1</v>
      </c>
      <c r="D236" s="1">
        <v>19</v>
      </c>
      <c r="E236" s="1">
        <v>3</v>
      </c>
      <c r="F236" s="1">
        <v>75000</v>
      </c>
      <c r="G236" s="1">
        <v>31500</v>
      </c>
      <c r="H236" s="1">
        <v>13</v>
      </c>
      <c r="I236">
        <f t="shared" si="25"/>
        <v>1</v>
      </c>
      <c r="J236">
        <f t="shared" si="26"/>
        <v>0</v>
      </c>
      <c r="K236">
        <f t="shared" si="27"/>
        <v>0</v>
      </c>
      <c r="L236">
        <f t="shared" si="28"/>
        <v>0</v>
      </c>
      <c r="M236">
        <f t="shared" si="29"/>
        <v>1</v>
      </c>
      <c r="N236">
        <f t="shared" si="30"/>
        <v>19</v>
      </c>
      <c r="X236" s="11">
        <f t="shared" si="24"/>
        <v>5.5084388185654</v>
      </c>
      <c r="Y236" s="11">
        <f t="shared" si="31"/>
        <v>30.342898217878183</v>
      </c>
    </row>
    <row r="237" spans="1:25" ht="12">
      <c r="A237" s="1">
        <v>236</v>
      </c>
      <c r="B237" s="1">
        <v>23</v>
      </c>
      <c r="C237" s="1">
        <v>2</v>
      </c>
      <c r="D237" s="1">
        <v>8</v>
      </c>
      <c r="E237" s="1">
        <v>1</v>
      </c>
      <c r="F237" s="1">
        <v>27450</v>
      </c>
      <c r="G237" s="1">
        <v>12000</v>
      </c>
      <c r="H237" s="1">
        <v>9</v>
      </c>
      <c r="I237">
        <f t="shared" si="25"/>
        <v>0</v>
      </c>
      <c r="J237">
        <f t="shared" si="26"/>
        <v>1</v>
      </c>
      <c r="K237">
        <f t="shared" si="27"/>
        <v>1</v>
      </c>
      <c r="L237">
        <f t="shared" si="28"/>
        <v>0</v>
      </c>
      <c r="M237">
        <f t="shared" si="29"/>
        <v>0</v>
      </c>
      <c r="N237">
        <f t="shared" si="30"/>
        <v>0</v>
      </c>
      <c r="X237" s="11">
        <f t="shared" si="24"/>
        <v>-5.4915611814346</v>
      </c>
      <c r="Y237" s="11">
        <f t="shared" si="31"/>
        <v>30.157244209439376</v>
      </c>
    </row>
    <row r="238" spans="1:25" ht="12">
      <c r="A238" s="1">
        <v>237</v>
      </c>
      <c r="B238" s="1">
        <v>23</v>
      </c>
      <c r="C238" s="1">
        <v>2</v>
      </c>
      <c r="D238" s="1">
        <v>12</v>
      </c>
      <c r="E238" s="1">
        <v>1</v>
      </c>
      <c r="F238" s="1">
        <v>22650</v>
      </c>
      <c r="G238" s="1">
        <v>11250</v>
      </c>
      <c r="H238" s="1"/>
      <c r="I238">
        <f t="shared" si="25"/>
        <v>0</v>
      </c>
      <c r="J238">
        <f t="shared" si="26"/>
        <v>1</v>
      </c>
      <c r="K238">
        <f t="shared" si="27"/>
        <v>1</v>
      </c>
      <c r="L238">
        <f t="shared" si="28"/>
        <v>0</v>
      </c>
      <c r="M238">
        <f t="shared" si="29"/>
        <v>0</v>
      </c>
      <c r="N238">
        <f t="shared" si="30"/>
        <v>0</v>
      </c>
      <c r="X238" s="11">
        <f t="shared" si="24"/>
        <v>-1.4915611814345997</v>
      </c>
      <c r="Y238" s="11">
        <f t="shared" si="31"/>
        <v>2.224754757962579</v>
      </c>
    </row>
    <row r="239" spans="1:25" ht="12">
      <c r="A239" s="1">
        <v>238</v>
      </c>
      <c r="B239" s="1">
        <v>23</v>
      </c>
      <c r="C239" s="1">
        <v>2</v>
      </c>
      <c r="D239" s="1">
        <v>12</v>
      </c>
      <c r="E239" s="1">
        <v>1</v>
      </c>
      <c r="F239" s="1">
        <v>27300</v>
      </c>
      <c r="G239" s="1">
        <v>11250</v>
      </c>
      <c r="H239" s="1">
        <v>5</v>
      </c>
      <c r="I239">
        <f t="shared" si="25"/>
        <v>0</v>
      </c>
      <c r="J239">
        <f t="shared" si="26"/>
        <v>1</v>
      </c>
      <c r="K239">
        <f t="shared" si="27"/>
        <v>1</v>
      </c>
      <c r="L239">
        <f t="shared" si="28"/>
        <v>0</v>
      </c>
      <c r="M239">
        <f t="shared" si="29"/>
        <v>0</v>
      </c>
      <c r="N239">
        <f t="shared" si="30"/>
        <v>0</v>
      </c>
      <c r="X239" s="11">
        <f t="shared" si="24"/>
        <v>-1.4915611814345997</v>
      </c>
      <c r="Y239" s="11">
        <f t="shared" si="31"/>
        <v>2.224754757962579</v>
      </c>
    </row>
    <row r="240" spans="1:25" ht="12">
      <c r="A240" s="1">
        <v>239</v>
      </c>
      <c r="B240" s="1">
        <v>23</v>
      </c>
      <c r="C240" s="1">
        <v>2</v>
      </c>
      <c r="D240" s="1">
        <v>12</v>
      </c>
      <c r="E240" s="1">
        <v>1</v>
      </c>
      <c r="F240" s="1">
        <v>27750</v>
      </c>
      <c r="G240" s="1">
        <v>11225</v>
      </c>
      <c r="H240" s="1">
        <v>5</v>
      </c>
      <c r="I240">
        <f t="shared" si="25"/>
        <v>0</v>
      </c>
      <c r="J240">
        <f t="shared" si="26"/>
        <v>1</v>
      </c>
      <c r="K240">
        <f t="shared" si="27"/>
        <v>1</v>
      </c>
      <c r="L240">
        <f t="shared" si="28"/>
        <v>0</v>
      </c>
      <c r="M240">
        <f t="shared" si="29"/>
        <v>0</v>
      </c>
      <c r="N240">
        <f t="shared" si="30"/>
        <v>0</v>
      </c>
      <c r="X240" s="11">
        <f t="shared" si="24"/>
        <v>-1.4915611814345997</v>
      </c>
      <c r="Y240" s="11">
        <f t="shared" si="31"/>
        <v>2.224754757962579</v>
      </c>
    </row>
    <row r="241" spans="1:25" ht="12">
      <c r="A241" s="1">
        <v>240</v>
      </c>
      <c r="B241" s="1">
        <v>31</v>
      </c>
      <c r="C241" s="1">
        <v>2</v>
      </c>
      <c r="D241" s="1">
        <v>16</v>
      </c>
      <c r="E241" s="1">
        <v>3</v>
      </c>
      <c r="F241" s="1">
        <v>54375</v>
      </c>
      <c r="G241" s="1">
        <v>18750</v>
      </c>
      <c r="H241" s="1">
        <v>81</v>
      </c>
      <c r="I241">
        <f t="shared" si="25"/>
        <v>0</v>
      </c>
      <c r="J241">
        <f t="shared" si="26"/>
        <v>1</v>
      </c>
      <c r="K241">
        <f t="shared" si="27"/>
        <v>0</v>
      </c>
      <c r="L241">
        <f t="shared" si="28"/>
        <v>0</v>
      </c>
      <c r="M241">
        <f t="shared" si="29"/>
        <v>1</v>
      </c>
      <c r="N241">
        <f t="shared" si="30"/>
        <v>0</v>
      </c>
      <c r="X241" s="11">
        <f t="shared" si="24"/>
        <v>2.5084388185654003</v>
      </c>
      <c r="Y241" s="11">
        <f t="shared" si="31"/>
        <v>6.292265306485781</v>
      </c>
    </row>
    <row r="242" spans="1:25" ht="12">
      <c r="A242" s="1">
        <v>241</v>
      </c>
      <c r="B242" s="1">
        <v>56</v>
      </c>
      <c r="C242" s="1">
        <v>2</v>
      </c>
      <c r="D242" s="1">
        <v>8</v>
      </c>
      <c r="E242" s="1">
        <v>1</v>
      </c>
      <c r="F242" s="1">
        <v>17400</v>
      </c>
      <c r="G242" s="1">
        <v>10200</v>
      </c>
      <c r="H242" s="1">
        <v>390</v>
      </c>
      <c r="I242">
        <f t="shared" si="25"/>
        <v>0</v>
      </c>
      <c r="J242">
        <f t="shared" si="26"/>
        <v>1</v>
      </c>
      <c r="K242">
        <f t="shared" si="27"/>
        <v>1</v>
      </c>
      <c r="L242">
        <f t="shared" si="28"/>
        <v>0</v>
      </c>
      <c r="M242">
        <f t="shared" si="29"/>
        <v>0</v>
      </c>
      <c r="N242">
        <f t="shared" si="30"/>
        <v>0</v>
      </c>
      <c r="X242" s="11">
        <f t="shared" si="24"/>
        <v>-5.4915611814346</v>
      </c>
      <c r="Y242" s="11">
        <f t="shared" si="31"/>
        <v>30.157244209439376</v>
      </c>
    </row>
    <row r="243" spans="1:25" ht="12">
      <c r="A243" s="1">
        <v>242</v>
      </c>
      <c r="B243" s="1">
        <v>25</v>
      </c>
      <c r="C243" s="1">
        <v>2</v>
      </c>
      <c r="D243" s="1">
        <v>12</v>
      </c>
      <c r="E243" s="1">
        <v>1</v>
      </c>
      <c r="F243" s="1">
        <v>40800</v>
      </c>
      <c r="G243" s="1">
        <v>18000</v>
      </c>
      <c r="H243" s="1">
        <v>4</v>
      </c>
      <c r="I243">
        <f t="shared" si="25"/>
        <v>0</v>
      </c>
      <c r="J243">
        <f t="shared" si="26"/>
        <v>1</v>
      </c>
      <c r="K243">
        <f t="shared" si="27"/>
        <v>1</v>
      </c>
      <c r="L243">
        <f t="shared" si="28"/>
        <v>0</v>
      </c>
      <c r="M243">
        <f t="shared" si="29"/>
        <v>0</v>
      </c>
      <c r="N243">
        <f t="shared" si="30"/>
        <v>0</v>
      </c>
      <c r="X243" s="11">
        <f t="shared" si="24"/>
        <v>-1.4915611814345997</v>
      </c>
      <c r="Y243" s="11">
        <f t="shared" si="31"/>
        <v>2.224754757962579</v>
      </c>
    </row>
    <row r="244" spans="1:25" ht="12">
      <c r="A244" s="1">
        <v>243</v>
      </c>
      <c r="B244" s="1">
        <v>23</v>
      </c>
      <c r="C244" s="1">
        <v>2</v>
      </c>
      <c r="D244" s="1">
        <v>12</v>
      </c>
      <c r="E244" s="1">
        <v>1</v>
      </c>
      <c r="F244" s="1">
        <v>23100</v>
      </c>
      <c r="G244" s="1">
        <v>10950</v>
      </c>
      <c r="H244" s="1"/>
      <c r="I244">
        <f t="shared" si="25"/>
        <v>0</v>
      </c>
      <c r="J244">
        <f t="shared" si="26"/>
        <v>1</v>
      </c>
      <c r="K244">
        <f t="shared" si="27"/>
        <v>1</v>
      </c>
      <c r="L244">
        <f t="shared" si="28"/>
        <v>0</v>
      </c>
      <c r="M244">
        <f t="shared" si="29"/>
        <v>0</v>
      </c>
      <c r="N244">
        <f t="shared" si="30"/>
        <v>0</v>
      </c>
      <c r="X244" s="11">
        <f t="shared" si="24"/>
        <v>-1.4915611814345997</v>
      </c>
      <c r="Y244" s="11">
        <f t="shared" si="31"/>
        <v>2.224754757962579</v>
      </c>
    </row>
    <row r="245" spans="1:25" ht="12">
      <c r="A245" s="1">
        <v>244</v>
      </c>
      <c r="B245" s="1">
        <v>23</v>
      </c>
      <c r="C245" s="1">
        <v>2</v>
      </c>
      <c r="D245" s="1">
        <v>8</v>
      </c>
      <c r="E245" s="1">
        <v>1</v>
      </c>
      <c r="F245" s="1">
        <v>22500</v>
      </c>
      <c r="G245" s="1">
        <v>10950</v>
      </c>
      <c r="H245" s="1">
        <v>5</v>
      </c>
      <c r="I245">
        <f t="shared" si="25"/>
        <v>0</v>
      </c>
      <c r="J245">
        <f t="shared" si="26"/>
        <v>1</v>
      </c>
      <c r="K245">
        <f t="shared" si="27"/>
        <v>1</v>
      </c>
      <c r="L245">
        <f t="shared" si="28"/>
        <v>0</v>
      </c>
      <c r="M245">
        <f t="shared" si="29"/>
        <v>0</v>
      </c>
      <c r="N245">
        <f t="shared" si="30"/>
        <v>0</v>
      </c>
      <c r="X245" s="11">
        <f t="shared" si="24"/>
        <v>-5.4915611814346</v>
      </c>
      <c r="Y245" s="11">
        <f t="shared" si="31"/>
        <v>30.157244209439376</v>
      </c>
    </row>
    <row r="246" spans="1:25" ht="12">
      <c r="A246" s="1">
        <v>245</v>
      </c>
      <c r="B246" s="1">
        <v>23</v>
      </c>
      <c r="C246" s="1">
        <v>2</v>
      </c>
      <c r="D246" s="1">
        <v>12</v>
      </c>
      <c r="E246" s="1">
        <v>1</v>
      </c>
      <c r="F246" s="1">
        <v>26700</v>
      </c>
      <c r="G246" s="1">
        <v>11550</v>
      </c>
      <c r="H246" s="1">
        <v>18</v>
      </c>
      <c r="I246">
        <f t="shared" si="25"/>
        <v>0</v>
      </c>
      <c r="J246">
        <f t="shared" si="26"/>
        <v>1</v>
      </c>
      <c r="K246">
        <f t="shared" si="27"/>
        <v>1</v>
      </c>
      <c r="L246">
        <f t="shared" si="28"/>
        <v>0</v>
      </c>
      <c r="M246">
        <f t="shared" si="29"/>
        <v>0</v>
      </c>
      <c r="N246">
        <f t="shared" si="30"/>
        <v>0</v>
      </c>
      <c r="X246" s="11">
        <f t="shared" si="24"/>
        <v>-1.4915611814345997</v>
      </c>
      <c r="Y246" s="11">
        <f t="shared" si="31"/>
        <v>2.224754757962579</v>
      </c>
    </row>
    <row r="247" spans="1:25" ht="12">
      <c r="A247" s="1">
        <v>246</v>
      </c>
      <c r="B247" s="1">
        <v>24</v>
      </c>
      <c r="C247" s="1">
        <v>2</v>
      </c>
      <c r="D247" s="1">
        <v>12</v>
      </c>
      <c r="E247" s="1">
        <v>1</v>
      </c>
      <c r="F247" s="1">
        <v>24900</v>
      </c>
      <c r="G247" s="1">
        <v>11250</v>
      </c>
      <c r="H247" s="1"/>
      <c r="I247">
        <f t="shared" si="25"/>
        <v>0</v>
      </c>
      <c r="J247">
        <f t="shared" si="26"/>
        <v>1</v>
      </c>
      <c r="K247">
        <f t="shared" si="27"/>
        <v>1</v>
      </c>
      <c r="L247">
        <f t="shared" si="28"/>
        <v>0</v>
      </c>
      <c r="M247">
        <f t="shared" si="29"/>
        <v>0</v>
      </c>
      <c r="N247">
        <f t="shared" si="30"/>
        <v>0</v>
      </c>
      <c r="X247" s="11">
        <f t="shared" si="24"/>
        <v>-1.4915611814345997</v>
      </c>
      <c r="Y247" s="11">
        <f t="shared" si="31"/>
        <v>2.224754757962579</v>
      </c>
    </row>
    <row r="248" spans="1:25" ht="12">
      <c r="A248" s="1">
        <v>247</v>
      </c>
      <c r="B248" s="1">
        <v>24</v>
      </c>
      <c r="C248" s="1">
        <v>2</v>
      </c>
      <c r="D248" s="1">
        <v>12</v>
      </c>
      <c r="E248" s="1">
        <v>1</v>
      </c>
      <c r="F248" s="1">
        <v>19650</v>
      </c>
      <c r="G248" s="1">
        <v>10950</v>
      </c>
      <c r="H248" s="1">
        <v>11</v>
      </c>
      <c r="I248">
        <f t="shared" si="25"/>
        <v>0</v>
      </c>
      <c r="J248">
        <f t="shared" si="26"/>
        <v>1</v>
      </c>
      <c r="K248">
        <f t="shared" si="27"/>
        <v>1</v>
      </c>
      <c r="L248">
        <f t="shared" si="28"/>
        <v>0</v>
      </c>
      <c r="M248">
        <f t="shared" si="29"/>
        <v>0</v>
      </c>
      <c r="N248">
        <f t="shared" si="30"/>
        <v>0</v>
      </c>
      <c r="X248" s="11">
        <f t="shared" si="24"/>
        <v>-1.4915611814345997</v>
      </c>
      <c r="Y248" s="11">
        <f t="shared" si="31"/>
        <v>2.224754757962579</v>
      </c>
    </row>
    <row r="249" spans="1:25" ht="12">
      <c r="A249" s="1">
        <v>248</v>
      </c>
      <c r="B249" s="1">
        <v>23</v>
      </c>
      <c r="C249" s="1">
        <v>2</v>
      </c>
      <c r="D249" s="1">
        <v>12</v>
      </c>
      <c r="E249" s="1">
        <v>1</v>
      </c>
      <c r="F249" s="1">
        <v>22050</v>
      </c>
      <c r="G249" s="1">
        <v>10950</v>
      </c>
      <c r="H249" s="1">
        <v>9</v>
      </c>
      <c r="I249">
        <f t="shared" si="25"/>
        <v>0</v>
      </c>
      <c r="J249">
        <f t="shared" si="26"/>
        <v>1</v>
      </c>
      <c r="K249">
        <f t="shared" si="27"/>
        <v>1</v>
      </c>
      <c r="L249">
        <f t="shared" si="28"/>
        <v>0</v>
      </c>
      <c r="M249">
        <f t="shared" si="29"/>
        <v>0</v>
      </c>
      <c r="N249">
        <f t="shared" si="30"/>
        <v>0</v>
      </c>
      <c r="X249" s="11">
        <f t="shared" si="24"/>
        <v>-1.4915611814345997</v>
      </c>
      <c r="Y249" s="11">
        <f t="shared" si="31"/>
        <v>2.224754757962579</v>
      </c>
    </row>
    <row r="250" spans="1:25" ht="12">
      <c r="A250" s="1">
        <v>249</v>
      </c>
      <c r="B250" s="1">
        <v>23</v>
      </c>
      <c r="C250" s="1">
        <v>2</v>
      </c>
      <c r="D250" s="1">
        <v>12</v>
      </c>
      <c r="E250" s="1">
        <v>1</v>
      </c>
      <c r="F250" s="1">
        <v>25500</v>
      </c>
      <c r="G250" s="1">
        <v>12000</v>
      </c>
      <c r="H250" s="1">
        <v>11</v>
      </c>
      <c r="I250">
        <f t="shared" si="25"/>
        <v>0</v>
      </c>
      <c r="J250">
        <f t="shared" si="26"/>
        <v>1</v>
      </c>
      <c r="K250">
        <f t="shared" si="27"/>
        <v>1</v>
      </c>
      <c r="L250">
        <f t="shared" si="28"/>
        <v>0</v>
      </c>
      <c r="M250">
        <f t="shared" si="29"/>
        <v>0</v>
      </c>
      <c r="N250">
        <f t="shared" si="30"/>
        <v>0</v>
      </c>
      <c r="X250" s="11">
        <f t="shared" si="24"/>
        <v>-1.4915611814345997</v>
      </c>
      <c r="Y250" s="11">
        <f t="shared" si="31"/>
        <v>2.224754757962579</v>
      </c>
    </row>
    <row r="251" spans="1:25" ht="12">
      <c r="A251" s="1">
        <v>250</v>
      </c>
      <c r="B251" s="1">
        <v>26</v>
      </c>
      <c r="C251" s="1">
        <v>2</v>
      </c>
      <c r="D251" s="1">
        <v>15</v>
      </c>
      <c r="E251" s="1">
        <v>1</v>
      </c>
      <c r="F251" s="1">
        <v>28200</v>
      </c>
      <c r="G251" s="1">
        <v>12750</v>
      </c>
      <c r="H251" s="1">
        <v>19</v>
      </c>
      <c r="I251">
        <f t="shared" si="25"/>
        <v>0</v>
      </c>
      <c r="J251">
        <f t="shared" si="26"/>
        <v>1</v>
      </c>
      <c r="K251">
        <f t="shared" si="27"/>
        <v>1</v>
      </c>
      <c r="L251">
        <f t="shared" si="28"/>
        <v>0</v>
      </c>
      <c r="M251">
        <f t="shared" si="29"/>
        <v>0</v>
      </c>
      <c r="N251">
        <f t="shared" si="30"/>
        <v>0</v>
      </c>
      <c r="X251" s="11">
        <f t="shared" si="24"/>
        <v>1.5084388185654003</v>
      </c>
      <c r="Y251" s="11">
        <f t="shared" si="31"/>
        <v>2.2753876693549806</v>
      </c>
    </row>
    <row r="252" spans="1:25" ht="12">
      <c r="A252" s="1">
        <v>251</v>
      </c>
      <c r="B252" s="1">
        <v>23</v>
      </c>
      <c r="C252" s="1">
        <v>2</v>
      </c>
      <c r="D252" s="1">
        <v>12</v>
      </c>
      <c r="E252" s="1">
        <v>1</v>
      </c>
      <c r="F252" s="1">
        <v>23100</v>
      </c>
      <c r="G252" s="1">
        <v>11250</v>
      </c>
      <c r="H252" s="1">
        <v>13</v>
      </c>
      <c r="I252">
        <f t="shared" si="25"/>
        <v>0</v>
      </c>
      <c r="J252">
        <f t="shared" si="26"/>
        <v>1</v>
      </c>
      <c r="K252">
        <f t="shared" si="27"/>
        <v>1</v>
      </c>
      <c r="L252">
        <f t="shared" si="28"/>
        <v>0</v>
      </c>
      <c r="M252">
        <f t="shared" si="29"/>
        <v>0</v>
      </c>
      <c r="N252">
        <f t="shared" si="30"/>
        <v>0</v>
      </c>
      <c r="X252" s="11">
        <f t="shared" si="24"/>
        <v>-1.4915611814345997</v>
      </c>
      <c r="Y252" s="11">
        <f t="shared" si="31"/>
        <v>2.224754757962579</v>
      </c>
    </row>
    <row r="253" spans="1:25" ht="12">
      <c r="A253" s="1">
        <v>252</v>
      </c>
      <c r="B253" s="1">
        <v>23</v>
      </c>
      <c r="C253" s="1">
        <v>1</v>
      </c>
      <c r="D253" s="1">
        <v>12</v>
      </c>
      <c r="E253" s="1">
        <v>1</v>
      </c>
      <c r="F253" s="1">
        <v>25500</v>
      </c>
      <c r="G253" s="1">
        <v>11400</v>
      </c>
      <c r="H253" s="1">
        <v>9</v>
      </c>
      <c r="I253">
        <f t="shared" si="25"/>
        <v>1</v>
      </c>
      <c r="J253">
        <f t="shared" si="26"/>
        <v>0</v>
      </c>
      <c r="K253">
        <f t="shared" si="27"/>
        <v>1</v>
      </c>
      <c r="L253">
        <f t="shared" si="28"/>
        <v>0</v>
      </c>
      <c r="M253">
        <f t="shared" si="29"/>
        <v>0</v>
      </c>
      <c r="N253">
        <f t="shared" si="30"/>
        <v>12</v>
      </c>
      <c r="X253" s="11">
        <f t="shared" si="24"/>
        <v>-1.4915611814345997</v>
      </c>
      <c r="Y253" s="11">
        <f t="shared" si="31"/>
        <v>2.224754757962579</v>
      </c>
    </row>
    <row r="254" spans="1:25" ht="12">
      <c r="A254" s="1">
        <v>253</v>
      </c>
      <c r="B254" s="1">
        <v>50</v>
      </c>
      <c r="C254" s="1">
        <v>2</v>
      </c>
      <c r="D254" s="1">
        <v>8</v>
      </c>
      <c r="E254" s="1">
        <v>1</v>
      </c>
      <c r="F254" s="1">
        <v>17100</v>
      </c>
      <c r="G254" s="1">
        <v>10200</v>
      </c>
      <c r="H254" s="1"/>
      <c r="I254">
        <f t="shared" si="25"/>
        <v>0</v>
      </c>
      <c r="J254">
        <f t="shared" si="26"/>
        <v>1</v>
      </c>
      <c r="K254">
        <f t="shared" si="27"/>
        <v>1</v>
      </c>
      <c r="L254">
        <f t="shared" si="28"/>
        <v>0</v>
      </c>
      <c r="M254">
        <f t="shared" si="29"/>
        <v>0</v>
      </c>
      <c r="N254">
        <f t="shared" si="30"/>
        <v>0</v>
      </c>
      <c r="X254" s="11">
        <f t="shared" si="24"/>
        <v>-5.4915611814346</v>
      </c>
      <c r="Y254" s="11">
        <f t="shared" si="31"/>
        <v>30.157244209439376</v>
      </c>
    </row>
    <row r="255" spans="1:25" ht="12">
      <c r="A255" s="1">
        <v>254</v>
      </c>
      <c r="B255" s="1">
        <v>28</v>
      </c>
      <c r="C255" s="1">
        <v>1</v>
      </c>
      <c r="D255" s="1">
        <v>18</v>
      </c>
      <c r="E255" s="1">
        <v>3</v>
      </c>
      <c r="F255" s="1">
        <v>68125</v>
      </c>
      <c r="G255" s="1">
        <v>32490</v>
      </c>
      <c r="H255" s="1">
        <v>29</v>
      </c>
      <c r="I255">
        <f t="shared" si="25"/>
        <v>1</v>
      </c>
      <c r="J255">
        <f t="shared" si="26"/>
        <v>0</v>
      </c>
      <c r="K255">
        <f t="shared" si="27"/>
        <v>0</v>
      </c>
      <c r="L255">
        <f t="shared" si="28"/>
        <v>0</v>
      </c>
      <c r="M255">
        <f t="shared" si="29"/>
        <v>1</v>
      </c>
      <c r="N255">
        <f t="shared" si="30"/>
        <v>18</v>
      </c>
      <c r="X255" s="11">
        <f t="shared" si="24"/>
        <v>4.5084388185654</v>
      </c>
      <c r="Y255" s="11">
        <f t="shared" si="31"/>
        <v>20.326020580747382</v>
      </c>
    </row>
    <row r="256" spans="1:25" ht="12">
      <c r="A256" s="1">
        <v>255</v>
      </c>
      <c r="B256" s="1">
        <v>60</v>
      </c>
      <c r="C256" s="1">
        <v>1</v>
      </c>
      <c r="D256" s="1">
        <v>12</v>
      </c>
      <c r="E256" s="1">
        <v>2</v>
      </c>
      <c r="F256" s="1">
        <v>30600</v>
      </c>
      <c r="G256" s="1">
        <v>15750</v>
      </c>
      <c r="H256" s="1">
        <v>460</v>
      </c>
      <c r="I256">
        <f t="shared" si="25"/>
        <v>1</v>
      </c>
      <c r="J256">
        <f t="shared" si="26"/>
        <v>0</v>
      </c>
      <c r="K256">
        <f t="shared" si="27"/>
        <v>0</v>
      </c>
      <c r="L256">
        <f t="shared" si="28"/>
        <v>1</v>
      </c>
      <c r="M256">
        <f t="shared" si="29"/>
        <v>0</v>
      </c>
      <c r="N256">
        <f t="shared" si="30"/>
        <v>12</v>
      </c>
      <c r="X256" s="11">
        <f t="shared" si="24"/>
        <v>-1.4915611814345997</v>
      </c>
      <c r="Y256" s="11">
        <f t="shared" si="31"/>
        <v>2.224754757962579</v>
      </c>
    </row>
    <row r="257" spans="1:25" ht="12">
      <c r="A257" s="1">
        <v>256</v>
      </c>
      <c r="B257" s="1">
        <v>44</v>
      </c>
      <c r="C257" s="1">
        <v>1</v>
      </c>
      <c r="D257" s="1">
        <v>19</v>
      </c>
      <c r="E257" s="1">
        <v>3</v>
      </c>
      <c r="F257" s="1">
        <v>52125</v>
      </c>
      <c r="G257" s="1">
        <v>27480</v>
      </c>
      <c r="H257" s="1">
        <v>221</v>
      </c>
      <c r="I257">
        <f t="shared" si="25"/>
        <v>1</v>
      </c>
      <c r="J257">
        <f t="shared" si="26"/>
        <v>0</v>
      </c>
      <c r="K257">
        <f t="shared" si="27"/>
        <v>0</v>
      </c>
      <c r="L257">
        <f t="shared" si="28"/>
        <v>0</v>
      </c>
      <c r="M257">
        <f t="shared" si="29"/>
        <v>1</v>
      </c>
      <c r="N257">
        <f t="shared" si="30"/>
        <v>19</v>
      </c>
      <c r="X257" s="11">
        <f t="shared" si="24"/>
        <v>5.5084388185654</v>
      </c>
      <c r="Y257" s="11">
        <f t="shared" si="31"/>
        <v>30.342898217878183</v>
      </c>
    </row>
    <row r="258" spans="1:25" ht="12">
      <c r="A258" s="1">
        <v>257</v>
      </c>
      <c r="B258" s="1">
        <v>41</v>
      </c>
      <c r="C258" s="1">
        <v>1</v>
      </c>
      <c r="D258" s="1">
        <v>19</v>
      </c>
      <c r="E258" s="1">
        <v>3</v>
      </c>
      <c r="F258" s="1">
        <v>61875</v>
      </c>
      <c r="G258" s="1">
        <v>36750</v>
      </c>
      <c r="H258" s="1">
        <v>199</v>
      </c>
      <c r="I258">
        <f t="shared" si="25"/>
        <v>1</v>
      </c>
      <c r="J258">
        <f t="shared" si="26"/>
        <v>0</v>
      </c>
      <c r="K258">
        <f t="shared" si="27"/>
        <v>0</v>
      </c>
      <c r="L258">
        <f t="shared" si="28"/>
        <v>0</v>
      </c>
      <c r="M258">
        <f t="shared" si="29"/>
        <v>1</v>
      </c>
      <c r="N258">
        <f t="shared" si="30"/>
        <v>19</v>
      </c>
      <c r="X258" s="11">
        <f aca="true" t="shared" si="32" ref="X258:X321">D258-$W$2</f>
        <v>5.5084388185654</v>
      </c>
      <c r="Y258" s="11">
        <f t="shared" si="31"/>
        <v>30.342898217878183</v>
      </c>
    </row>
    <row r="259" spans="1:25" ht="12">
      <c r="A259" s="1">
        <v>258</v>
      </c>
      <c r="B259" s="1">
        <v>23</v>
      </c>
      <c r="C259" s="1">
        <v>1</v>
      </c>
      <c r="D259" s="1">
        <v>8</v>
      </c>
      <c r="E259" s="1">
        <v>1</v>
      </c>
      <c r="F259" s="1">
        <v>21300</v>
      </c>
      <c r="G259" s="1">
        <v>11550</v>
      </c>
      <c r="H259" s="1">
        <v>24</v>
      </c>
      <c r="I259">
        <f aca="true" t="shared" si="33" ref="I259:I322">IF(C259=1,1,0)</f>
        <v>1</v>
      </c>
      <c r="J259">
        <f aca="true" t="shared" si="34" ref="J259:J322">IF(C259=2,1,0)</f>
        <v>0</v>
      </c>
      <c r="K259">
        <f aca="true" t="shared" si="35" ref="K259:K322">IF(E259=1,1,0)</f>
        <v>1</v>
      </c>
      <c r="L259">
        <f aca="true" t="shared" si="36" ref="L259:L322">IF(E259=2,1,0)</f>
        <v>0</v>
      </c>
      <c r="M259">
        <f aca="true" t="shared" si="37" ref="M259:M322">IF(E259=3,1,0)</f>
        <v>0</v>
      </c>
      <c r="N259">
        <f aca="true" t="shared" si="38" ref="N259:N322">D259*I259</f>
        <v>8</v>
      </c>
      <c r="X259" s="11">
        <f t="shared" si="32"/>
        <v>-5.4915611814346</v>
      </c>
      <c r="Y259" s="11">
        <f aca="true" t="shared" si="39" ref="Y259:Y322">X259^2</f>
        <v>30.157244209439376</v>
      </c>
    </row>
    <row r="260" spans="1:25" ht="12">
      <c r="A260" s="1">
        <v>259</v>
      </c>
      <c r="B260" s="1">
        <v>23</v>
      </c>
      <c r="C260" s="1">
        <v>2</v>
      </c>
      <c r="D260" s="1">
        <v>12</v>
      </c>
      <c r="E260" s="1">
        <v>1</v>
      </c>
      <c r="F260" s="1">
        <v>19650</v>
      </c>
      <c r="G260" s="1">
        <v>11250</v>
      </c>
      <c r="H260" s="1">
        <v>5</v>
      </c>
      <c r="I260">
        <f t="shared" si="33"/>
        <v>0</v>
      </c>
      <c r="J260">
        <f t="shared" si="34"/>
        <v>1</v>
      </c>
      <c r="K260">
        <f t="shared" si="35"/>
        <v>1</v>
      </c>
      <c r="L260">
        <f t="shared" si="36"/>
        <v>0</v>
      </c>
      <c r="M260">
        <f t="shared" si="37"/>
        <v>0</v>
      </c>
      <c r="N260">
        <f t="shared" si="38"/>
        <v>0</v>
      </c>
      <c r="X260" s="11">
        <f t="shared" si="32"/>
        <v>-1.4915611814345997</v>
      </c>
      <c r="Y260" s="11">
        <f t="shared" si="39"/>
        <v>2.224754757962579</v>
      </c>
    </row>
    <row r="261" spans="1:25" ht="12">
      <c r="A261" s="1">
        <v>260</v>
      </c>
      <c r="B261" s="1">
        <v>23</v>
      </c>
      <c r="C261" s="1">
        <v>2</v>
      </c>
      <c r="D261" s="1">
        <v>12</v>
      </c>
      <c r="E261" s="1">
        <v>1</v>
      </c>
      <c r="F261" s="1">
        <v>22350</v>
      </c>
      <c r="G261" s="1">
        <v>11250</v>
      </c>
      <c r="H261" s="1">
        <v>5</v>
      </c>
      <c r="I261">
        <f t="shared" si="33"/>
        <v>0</v>
      </c>
      <c r="J261">
        <f t="shared" si="34"/>
        <v>1</v>
      </c>
      <c r="K261">
        <f t="shared" si="35"/>
        <v>1</v>
      </c>
      <c r="L261">
        <f t="shared" si="36"/>
        <v>0</v>
      </c>
      <c r="M261">
        <f t="shared" si="37"/>
        <v>0</v>
      </c>
      <c r="N261">
        <f t="shared" si="38"/>
        <v>0</v>
      </c>
      <c r="X261" s="11">
        <f t="shared" si="32"/>
        <v>-1.4915611814345997</v>
      </c>
      <c r="Y261" s="11">
        <f t="shared" si="39"/>
        <v>2.224754757962579</v>
      </c>
    </row>
    <row r="262" spans="1:25" ht="12">
      <c r="A262" s="1">
        <v>261</v>
      </c>
      <c r="B262" s="1">
        <v>23</v>
      </c>
      <c r="C262" s="1">
        <v>2</v>
      </c>
      <c r="D262" s="1">
        <v>12</v>
      </c>
      <c r="E262" s="1">
        <v>1</v>
      </c>
      <c r="F262" s="1">
        <v>23400</v>
      </c>
      <c r="G262" s="1">
        <v>11250</v>
      </c>
      <c r="H262" s="1">
        <v>18</v>
      </c>
      <c r="I262">
        <f t="shared" si="33"/>
        <v>0</v>
      </c>
      <c r="J262">
        <f t="shared" si="34"/>
        <v>1</v>
      </c>
      <c r="K262">
        <f t="shared" si="35"/>
        <v>1</v>
      </c>
      <c r="L262">
        <f t="shared" si="36"/>
        <v>0</v>
      </c>
      <c r="M262">
        <f t="shared" si="37"/>
        <v>0</v>
      </c>
      <c r="N262">
        <f t="shared" si="38"/>
        <v>0</v>
      </c>
      <c r="X262" s="11">
        <f t="shared" si="32"/>
        <v>-1.4915611814345997</v>
      </c>
      <c r="Y262" s="11">
        <f t="shared" si="39"/>
        <v>2.224754757962579</v>
      </c>
    </row>
    <row r="263" spans="1:25" ht="12">
      <c r="A263" s="1">
        <v>262</v>
      </c>
      <c r="B263" s="1">
        <v>24</v>
      </c>
      <c r="C263" s="1">
        <v>2</v>
      </c>
      <c r="D263" s="1">
        <v>12</v>
      </c>
      <c r="E263" s="1">
        <v>1</v>
      </c>
      <c r="F263" s="1">
        <v>24300</v>
      </c>
      <c r="G263" s="1">
        <v>10950</v>
      </c>
      <c r="H263" s="1">
        <v>8</v>
      </c>
      <c r="I263">
        <f t="shared" si="33"/>
        <v>0</v>
      </c>
      <c r="J263">
        <f t="shared" si="34"/>
        <v>1</v>
      </c>
      <c r="K263">
        <f t="shared" si="35"/>
        <v>1</v>
      </c>
      <c r="L263">
        <f t="shared" si="36"/>
        <v>0</v>
      </c>
      <c r="M263">
        <f t="shared" si="37"/>
        <v>0</v>
      </c>
      <c r="N263">
        <f t="shared" si="38"/>
        <v>0</v>
      </c>
      <c r="X263" s="11">
        <f t="shared" si="32"/>
        <v>-1.4915611814345997</v>
      </c>
      <c r="Y263" s="11">
        <f t="shared" si="39"/>
        <v>2.224754757962579</v>
      </c>
    </row>
    <row r="264" spans="1:25" ht="12">
      <c r="A264" s="1">
        <v>263</v>
      </c>
      <c r="B264" s="1">
        <v>24</v>
      </c>
      <c r="C264" s="1">
        <v>2</v>
      </c>
      <c r="D264" s="1">
        <v>12</v>
      </c>
      <c r="E264" s="1">
        <v>1</v>
      </c>
      <c r="F264" s="1">
        <v>28500</v>
      </c>
      <c r="G264" s="1">
        <v>11250</v>
      </c>
      <c r="H264" s="1">
        <v>4</v>
      </c>
      <c r="I264">
        <f t="shared" si="33"/>
        <v>0</v>
      </c>
      <c r="J264">
        <f t="shared" si="34"/>
        <v>1</v>
      </c>
      <c r="K264">
        <f t="shared" si="35"/>
        <v>1</v>
      </c>
      <c r="L264">
        <f t="shared" si="36"/>
        <v>0</v>
      </c>
      <c r="M264">
        <f t="shared" si="37"/>
        <v>0</v>
      </c>
      <c r="N264">
        <f t="shared" si="38"/>
        <v>0</v>
      </c>
      <c r="X264" s="11">
        <f t="shared" si="32"/>
        <v>-1.4915611814345997</v>
      </c>
      <c r="Y264" s="11">
        <f t="shared" si="39"/>
        <v>2.224754757962579</v>
      </c>
    </row>
    <row r="265" spans="1:25" ht="12">
      <c r="A265" s="1">
        <v>264</v>
      </c>
      <c r="B265" s="1">
        <v>23</v>
      </c>
      <c r="C265" s="1">
        <v>2</v>
      </c>
      <c r="D265" s="1">
        <v>12</v>
      </c>
      <c r="E265" s="1">
        <v>1</v>
      </c>
      <c r="F265" s="1">
        <v>19950</v>
      </c>
      <c r="G265" s="1">
        <v>11250</v>
      </c>
      <c r="H265" s="1">
        <v>8</v>
      </c>
      <c r="I265">
        <f t="shared" si="33"/>
        <v>0</v>
      </c>
      <c r="J265">
        <f t="shared" si="34"/>
        <v>1</v>
      </c>
      <c r="K265">
        <f t="shared" si="35"/>
        <v>1</v>
      </c>
      <c r="L265">
        <f t="shared" si="36"/>
        <v>0</v>
      </c>
      <c r="M265">
        <f t="shared" si="37"/>
        <v>0</v>
      </c>
      <c r="N265">
        <f t="shared" si="38"/>
        <v>0</v>
      </c>
      <c r="X265" s="11">
        <f t="shared" si="32"/>
        <v>-1.4915611814345997</v>
      </c>
      <c r="Y265" s="11">
        <f t="shared" si="39"/>
        <v>2.224754757962579</v>
      </c>
    </row>
    <row r="266" spans="1:25" ht="12">
      <c r="A266" s="1">
        <v>265</v>
      </c>
      <c r="B266" s="1">
        <v>23</v>
      </c>
      <c r="C266" s="1">
        <v>2</v>
      </c>
      <c r="D266" s="1">
        <v>12</v>
      </c>
      <c r="E266" s="1">
        <v>1</v>
      </c>
      <c r="F266" s="1">
        <v>23400</v>
      </c>
      <c r="G266" s="1">
        <v>11250</v>
      </c>
      <c r="H266" s="1"/>
      <c r="I266">
        <f t="shared" si="33"/>
        <v>0</v>
      </c>
      <c r="J266">
        <f t="shared" si="34"/>
        <v>1</v>
      </c>
      <c r="K266">
        <f t="shared" si="35"/>
        <v>1</v>
      </c>
      <c r="L266">
        <f t="shared" si="36"/>
        <v>0</v>
      </c>
      <c r="M266">
        <f t="shared" si="37"/>
        <v>0</v>
      </c>
      <c r="N266">
        <f t="shared" si="38"/>
        <v>0</v>
      </c>
      <c r="X266" s="11">
        <f t="shared" si="32"/>
        <v>-1.4915611814345997</v>
      </c>
      <c r="Y266" s="11">
        <f t="shared" si="39"/>
        <v>2.224754757962579</v>
      </c>
    </row>
    <row r="267" spans="1:25" ht="12">
      <c r="A267" s="1">
        <v>266</v>
      </c>
      <c r="B267" s="1">
        <v>29</v>
      </c>
      <c r="C267" s="1">
        <v>2</v>
      </c>
      <c r="D267" s="1">
        <v>16</v>
      </c>
      <c r="E267" s="1">
        <v>1</v>
      </c>
      <c r="F267" s="1">
        <v>34500</v>
      </c>
      <c r="G267" s="1">
        <v>17250</v>
      </c>
      <c r="H267" s="1">
        <v>3</v>
      </c>
      <c r="I267">
        <f t="shared" si="33"/>
        <v>0</v>
      </c>
      <c r="J267">
        <f t="shared" si="34"/>
        <v>1</v>
      </c>
      <c r="K267">
        <f t="shared" si="35"/>
        <v>1</v>
      </c>
      <c r="L267">
        <f t="shared" si="36"/>
        <v>0</v>
      </c>
      <c r="M267">
        <f t="shared" si="37"/>
        <v>0</v>
      </c>
      <c r="N267">
        <f t="shared" si="38"/>
        <v>0</v>
      </c>
      <c r="X267" s="11">
        <f t="shared" si="32"/>
        <v>2.5084388185654003</v>
      </c>
      <c r="Y267" s="11">
        <f t="shared" si="39"/>
        <v>6.292265306485781</v>
      </c>
    </row>
    <row r="268" spans="1:25" ht="12">
      <c r="A268" s="1">
        <v>267</v>
      </c>
      <c r="B268" s="1">
        <v>23</v>
      </c>
      <c r="C268" s="1">
        <v>2</v>
      </c>
      <c r="D268" s="1">
        <v>12</v>
      </c>
      <c r="E268" s="1">
        <v>1</v>
      </c>
      <c r="F268" s="1">
        <v>18150</v>
      </c>
      <c r="G268" s="1">
        <v>10950</v>
      </c>
      <c r="H268" s="1"/>
      <c r="I268">
        <f t="shared" si="33"/>
        <v>0</v>
      </c>
      <c r="J268">
        <f t="shared" si="34"/>
        <v>1</v>
      </c>
      <c r="K268">
        <f t="shared" si="35"/>
        <v>1</v>
      </c>
      <c r="L268">
        <f t="shared" si="36"/>
        <v>0</v>
      </c>
      <c r="M268">
        <f t="shared" si="37"/>
        <v>0</v>
      </c>
      <c r="N268">
        <f t="shared" si="38"/>
        <v>0</v>
      </c>
      <c r="X268" s="11">
        <f t="shared" si="32"/>
        <v>-1.4915611814345997</v>
      </c>
      <c r="Y268" s="11">
        <f t="shared" si="39"/>
        <v>2.224754757962579</v>
      </c>
    </row>
    <row r="269" spans="1:25" ht="12">
      <c r="A269" s="1">
        <v>268</v>
      </c>
      <c r="B269" s="1">
        <v>56</v>
      </c>
      <c r="C269" s="1">
        <v>1</v>
      </c>
      <c r="D269" s="1">
        <v>12</v>
      </c>
      <c r="E269" s="1">
        <v>1</v>
      </c>
      <c r="F269" s="1">
        <v>22350</v>
      </c>
      <c r="G269" s="1">
        <v>15000</v>
      </c>
      <c r="H269" s="1">
        <v>272</v>
      </c>
      <c r="I269">
        <f t="shared" si="33"/>
        <v>1</v>
      </c>
      <c r="J269">
        <f t="shared" si="34"/>
        <v>0</v>
      </c>
      <c r="K269">
        <f t="shared" si="35"/>
        <v>1</v>
      </c>
      <c r="L269">
        <f t="shared" si="36"/>
        <v>0</v>
      </c>
      <c r="M269">
        <f t="shared" si="37"/>
        <v>0</v>
      </c>
      <c r="N269">
        <f t="shared" si="38"/>
        <v>12</v>
      </c>
      <c r="X269" s="11">
        <f t="shared" si="32"/>
        <v>-1.4915611814345997</v>
      </c>
      <c r="Y269" s="11">
        <f t="shared" si="39"/>
        <v>2.224754757962579</v>
      </c>
    </row>
    <row r="270" spans="1:25" ht="12">
      <c r="A270" s="1">
        <v>269</v>
      </c>
      <c r="B270" s="1">
        <v>26</v>
      </c>
      <c r="C270" s="1">
        <v>1</v>
      </c>
      <c r="D270" s="1">
        <v>15</v>
      </c>
      <c r="E270" s="1">
        <v>1</v>
      </c>
      <c r="F270" s="1">
        <v>40200</v>
      </c>
      <c r="G270" s="1">
        <v>17250</v>
      </c>
      <c r="H270" s="1">
        <v>38</v>
      </c>
      <c r="I270">
        <f t="shared" si="33"/>
        <v>1</v>
      </c>
      <c r="J270">
        <f t="shared" si="34"/>
        <v>0</v>
      </c>
      <c r="K270">
        <f t="shared" si="35"/>
        <v>1</v>
      </c>
      <c r="L270">
        <f t="shared" si="36"/>
        <v>0</v>
      </c>
      <c r="M270">
        <f t="shared" si="37"/>
        <v>0</v>
      </c>
      <c r="N270">
        <f t="shared" si="38"/>
        <v>15</v>
      </c>
      <c r="X270" s="11">
        <f t="shared" si="32"/>
        <v>1.5084388185654003</v>
      </c>
      <c r="Y270" s="11">
        <f t="shared" si="39"/>
        <v>2.2753876693549806</v>
      </c>
    </row>
    <row r="271" spans="1:25" ht="12">
      <c r="A271" s="1">
        <v>270</v>
      </c>
      <c r="B271" s="1">
        <v>45</v>
      </c>
      <c r="C271" s="1">
        <v>1</v>
      </c>
      <c r="D271" s="1">
        <v>15</v>
      </c>
      <c r="E271" s="1">
        <v>1</v>
      </c>
      <c r="F271" s="1">
        <v>28650</v>
      </c>
      <c r="G271" s="1">
        <v>18000</v>
      </c>
      <c r="H271" s="1">
        <v>261</v>
      </c>
      <c r="I271">
        <f t="shared" si="33"/>
        <v>1</v>
      </c>
      <c r="J271">
        <f t="shared" si="34"/>
        <v>0</v>
      </c>
      <c r="K271">
        <f t="shared" si="35"/>
        <v>1</v>
      </c>
      <c r="L271">
        <f t="shared" si="36"/>
        <v>0</v>
      </c>
      <c r="M271">
        <f t="shared" si="37"/>
        <v>0</v>
      </c>
      <c r="N271">
        <f t="shared" si="38"/>
        <v>15</v>
      </c>
      <c r="X271" s="11">
        <f t="shared" si="32"/>
        <v>1.5084388185654003</v>
      </c>
      <c r="Y271" s="11">
        <f t="shared" si="39"/>
        <v>2.2753876693549806</v>
      </c>
    </row>
    <row r="272" spans="1:25" ht="12">
      <c r="A272" s="1">
        <v>271</v>
      </c>
      <c r="B272" s="1">
        <v>29</v>
      </c>
      <c r="C272" s="1">
        <v>1</v>
      </c>
      <c r="D272" s="1">
        <v>15</v>
      </c>
      <c r="E272" s="1">
        <v>1</v>
      </c>
      <c r="F272" s="1">
        <v>27750</v>
      </c>
      <c r="G272" s="1">
        <v>16500</v>
      </c>
      <c r="H272" s="1">
        <v>55</v>
      </c>
      <c r="I272">
        <f t="shared" si="33"/>
        <v>1</v>
      </c>
      <c r="J272">
        <f t="shared" si="34"/>
        <v>0</v>
      </c>
      <c r="K272">
        <f t="shared" si="35"/>
        <v>1</v>
      </c>
      <c r="L272">
        <f t="shared" si="36"/>
        <v>0</v>
      </c>
      <c r="M272">
        <f t="shared" si="37"/>
        <v>0</v>
      </c>
      <c r="N272">
        <f t="shared" si="38"/>
        <v>15</v>
      </c>
      <c r="X272" s="11">
        <f t="shared" si="32"/>
        <v>1.5084388185654003</v>
      </c>
      <c r="Y272" s="11">
        <f t="shared" si="39"/>
        <v>2.2753876693549806</v>
      </c>
    </row>
    <row r="273" spans="1:25" ht="12">
      <c r="A273" s="1">
        <v>272</v>
      </c>
      <c r="B273" s="1">
        <v>28</v>
      </c>
      <c r="C273" s="1">
        <v>1</v>
      </c>
      <c r="D273" s="1">
        <v>18</v>
      </c>
      <c r="E273" s="1">
        <v>1</v>
      </c>
      <c r="F273" s="1">
        <v>66875</v>
      </c>
      <c r="G273" s="1">
        <v>31980</v>
      </c>
      <c r="H273" s="1">
        <v>30</v>
      </c>
      <c r="I273">
        <f t="shared" si="33"/>
        <v>1</v>
      </c>
      <c r="J273">
        <f t="shared" si="34"/>
        <v>0</v>
      </c>
      <c r="K273">
        <f t="shared" si="35"/>
        <v>1</v>
      </c>
      <c r="L273">
        <f t="shared" si="36"/>
        <v>0</v>
      </c>
      <c r="M273">
        <f t="shared" si="37"/>
        <v>0</v>
      </c>
      <c r="N273">
        <f t="shared" si="38"/>
        <v>18</v>
      </c>
      <c r="X273" s="11">
        <f t="shared" si="32"/>
        <v>4.5084388185654</v>
      </c>
      <c r="Y273" s="11">
        <f t="shared" si="39"/>
        <v>20.326020580747382</v>
      </c>
    </row>
    <row r="274" spans="1:25" ht="12">
      <c r="A274" s="1">
        <v>273</v>
      </c>
      <c r="B274" s="1">
        <v>53</v>
      </c>
      <c r="C274" s="1">
        <v>1</v>
      </c>
      <c r="D274" s="1">
        <v>12</v>
      </c>
      <c r="E274" s="1">
        <v>2</v>
      </c>
      <c r="F274" s="1">
        <v>30000</v>
      </c>
      <c r="G274" s="1">
        <v>15750</v>
      </c>
      <c r="H274" s="1">
        <v>308</v>
      </c>
      <c r="I274">
        <f t="shared" si="33"/>
        <v>1</v>
      </c>
      <c r="J274">
        <f t="shared" si="34"/>
        <v>0</v>
      </c>
      <c r="K274">
        <f t="shared" si="35"/>
        <v>0</v>
      </c>
      <c r="L274">
        <f t="shared" si="36"/>
        <v>1</v>
      </c>
      <c r="M274">
        <f t="shared" si="37"/>
        <v>0</v>
      </c>
      <c r="N274">
        <f t="shared" si="38"/>
        <v>12</v>
      </c>
      <c r="X274" s="11">
        <f t="shared" si="32"/>
        <v>-1.4915611814345997</v>
      </c>
      <c r="Y274" s="11">
        <f t="shared" si="39"/>
        <v>2.224754757962579</v>
      </c>
    </row>
    <row r="275" spans="1:25" ht="12">
      <c r="A275" s="1">
        <v>274</v>
      </c>
      <c r="B275" s="1">
        <v>28</v>
      </c>
      <c r="C275" s="1">
        <v>1</v>
      </c>
      <c r="D275" s="1">
        <v>16</v>
      </c>
      <c r="E275" s="1">
        <v>3</v>
      </c>
      <c r="F275" s="1">
        <v>83750</v>
      </c>
      <c r="G275" s="1">
        <v>21750</v>
      </c>
      <c r="H275" s="1">
        <v>12</v>
      </c>
      <c r="I275">
        <f t="shared" si="33"/>
        <v>1</v>
      </c>
      <c r="J275">
        <f t="shared" si="34"/>
        <v>0</v>
      </c>
      <c r="K275">
        <f t="shared" si="35"/>
        <v>0</v>
      </c>
      <c r="L275">
        <f t="shared" si="36"/>
        <v>0</v>
      </c>
      <c r="M275">
        <f t="shared" si="37"/>
        <v>1</v>
      </c>
      <c r="N275">
        <f t="shared" si="38"/>
        <v>16</v>
      </c>
      <c r="X275" s="11">
        <f t="shared" si="32"/>
        <v>2.5084388185654003</v>
      </c>
      <c r="Y275" s="11">
        <f t="shared" si="39"/>
        <v>6.292265306485781</v>
      </c>
    </row>
    <row r="276" spans="1:25" ht="12">
      <c r="A276" s="1">
        <v>275</v>
      </c>
      <c r="B276" s="1">
        <v>29</v>
      </c>
      <c r="C276" s="1">
        <v>1</v>
      </c>
      <c r="D276" s="1">
        <v>12</v>
      </c>
      <c r="E276" s="1">
        <v>1</v>
      </c>
      <c r="F276" s="1">
        <v>33900</v>
      </c>
      <c r="G276" s="1">
        <v>16500</v>
      </c>
      <c r="H276" s="1">
        <v>94</v>
      </c>
      <c r="I276">
        <f t="shared" si="33"/>
        <v>1</v>
      </c>
      <c r="J276">
        <f t="shared" si="34"/>
        <v>0</v>
      </c>
      <c r="K276">
        <f t="shared" si="35"/>
        <v>1</v>
      </c>
      <c r="L276">
        <f t="shared" si="36"/>
        <v>0</v>
      </c>
      <c r="M276">
        <f t="shared" si="37"/>
        <v>0</v>
      </c>
      <c r="N276">
        <f t="shared" si="38"/>
        <v>12</v>
      </c>
      <c r="X276" s="11">
        <f t="shared" si="32"/>
        <v>-1.4915611814345997</v>
      </c>
      <c r="Y276" s="11">
        <f t="shared" si="39"/>
        <v>2.224754757962579</v>
      </c>
    </row>
    <row r="277" spans="1:25" ht="12">
      <c r="A277" s="1">
        <v>276</v>
      </c>
      <c r="B277" s="1">
        <v>27</v>
      </c>
      <c r="C277" s="1">
        <v>1</v>
      </c>
      <c r="D277" s="1">
        <v>16</v>
      </c>
      <c r="E277" s="1">
        <v>3</v>
      </c>
      <c r="F277" s="1">
        <v>56500</v>
      </c>
      <c r="G277" s="1">
        <v>21000</v>
      </c>
      <c r="H277" s="1">
        <v>12</v>
      </c>
      <c r="I277">
        <f t="shared" si="33"/>
        <v>1</v>
      </c>
      <c r="J277">
        <f t="shared" si="34"/>
        <v>0</v>
      </c>
      <c r="K277">
        <f t="shared" si="35"/>
        <v>0</v>
      </c>
      <c r="L277">
        <f t="shared" si="36"/>
        <v>0</v>
      </c>
      <c r="M277">
        <f t="shared" si="37"/>
        <v>1</v>
      </c>
      <c r="N277">
        <f t="shared" si="38"/>
        <v>16</v>
      </c>
      <c r="X277" s="11">
        <f t="shared" si="32"/>
        <v>2.5084388185654003</v>
      </c>
      <c r="Y277" s="11">
        <f t="shared" si="39"/>
        <v>6.292265306485781</v>
      </c>
    </row>
    <row r="278" spans="1:25" ht="12">
      <c r="A278" s="1">
        <v>277</v>
      </c>
      <c r="B278" s="1">
        <v>27</v>
      </c>
      <c r="C278" s="1">
        <v>2</v>
      </c>
      <c r="D278" s="1">
        <v>16</v>
      </c>
      <c r="E278" s="1">
        <v>3</v>
      </c>
      <c r="F278" s="1">
        <v>43000</v>
      </c>
      <c r="G278" s="1">
        <v>17490</v>
      </c>
      <c r="H278" s="1">
        <v>20</v>
      </c>
      <c r="I278">
        <f t="shared" si="33"/>
        <v>0</v>
      </c>
      <c r="J278">
        <f t="shared" si="34"/>
        <v>1</v>
      </c>
      <c r="K278">
        <f t="shared" si="35"/>
        <v>0</v>
      </c>
      <c r="L278">
        <f t="shared" si="36"/>
        <v>0</v>
      </c>
      <c r="M278">
        <f t="shared" si="37"/>
        <v>1</v>
      </c>
      <c r="N278">
        <f t="shared" si="38"/>
        <v>0</v>
      </c>
      <c r="X278" s="11">
        <f t="shared" si="32"/>
        <v>2.5084388185654003</v>
      </c>
      <c r="Y278" s="11">
        <f t="shared" si="39"/>
        <v>6.292265306485781</v>
      </c>
    </row>
    <row r="279" spans="1:25" ht="12">
      <c r="A279" s="1">
        <v>278</v>
      </c>
      <c r="B279" s="1">
        <v>49</v>
      </c>
      <c r="C279" s="1">
        <v>2</v>
      </c>
      <c r="D279" s="1">
        <v>8</v>
      </c>
      <c r="E279" s="1">
        <v>1</v>
      </c>
      <c r="F279" s="1">
        <v>20850</v>
      </c>
      <c r="G279" s="1">
        <v>12000</v>
      </c>
      <c r="H279" s="1">
        <v>70</v>
      </c>
      <c r="I279">
        <f t="shared" si="33"/>
        <v>0</v>
      </c>
      <c r="J279">
        <f t="shared" si="34"/>
        <v>1</v>
      </c>
      <c r="K279">
        <f t="shared" si="35"/>
        <v>1</v>
      </c>
      <c r="L279">
        <f t="shared" si="36"/>
        <v>0</v>
      </c>
      <c r="M279">
        <f t="shared" si="37"/>
        <v>0</v>
      </c>
      <c r="N279">
        <f t="shared" si="38"/>
        <v>0</v>
      </c>
      <c r="X279" s="11">
        <f t="shared" si="32"/>
        <v>-5.4915611814346</v>
      </c>
      <c r="Y279" s="11">
        <f t="shared" si="39"/>
        <v>30.157244209439376</v>
      </c>
    </row>
    <row r="280" spans="1:25" ht="12">
      <c r="A280" s="1">
        <v>279</v>
      </c>
      <c r="B280" s="1">
        <v>23</v>
      </c>
      <c r="C280" s="1">
        <v>2</v>
      </c>
      <c r="D280" s="1">
        <v>12</v>
      </c>
      <c r="E280" s="1">
        <v>1</v>
      </c>
      <c r="F280" s="1">
        <v>24450</v>
      </c>
      <c r="G280" s="1">
        <v>12000</v>
      </c>
      <c r="H280" s="1">
        <v>8</v>
      </c>
      <c r="I280">
        <f t="shared" si="33"/>
        <v>0</v>
      </c>
      <c r="J280">
        <f t="shared" si="34"/>
        <v>1</v>
      </c>
      <c r="K280">
        <f t="shared" si="35"/>
        <v>1</v>
      </c>
      <c r="L280">
        <f t="shared" si="36"/>
        <v>0</v>
      </c>
      <c r="M280">
        <f t="shared" si="37"/>
        <v>0</v>
      </c>
      <c r="N280">
        <f t="shared" si="38"/>
        <v>0</v>
      </c>
      <c r="X280" s="11">
        <f t="shared" si="32"/>
        <v>-1.4915611814345997</v>
      </c>
      <c r="Y280" s="11">
        <f t="shared" si="39"/>
        <v>2.224754757962579</v>
      </c>
    </row>
    <row r="281" spans="1:25" ht="12">
      <c r="A281" s="1">
        <v>280</v>
      </c>
      <c r="B281" s="1">
        <v>23</v>
      </c>
      <c r="C281" s="1">
        <v>2</v>
      </c>
      <c r="D281" s="1">
        <v>12</v>
      </c>
      <c r="E281" s="1">
        <v>1</v>
      </c>
      <c r="F281" s="1">
        <v>24750</v>
      </c>
      <c r="G281" s="1">
        <v>10950</v>
      </c>
      <c r="H281" s="1">
        <v>5</v>
      </c>
      <c r="I281">
        <f t="shared" si="33"/>
        <v>0</v>
      </c>
      <c r="J281">
        <f t="shared" si="34"/>
        <v>1</v>
      </c>
      <c r="K281">
        <f t="shared" si="35"/>
        <v>1</v>
      </c>
      <c r="L281">
        <f t="shared" si="36"/>
        <v>0</v>
      </c>
      <c r="M281">
        <f t="shared" si="37"/>
        <v>0</v>
      </c>
      <c r="N281">
        <f t="shared" si="38"/>
        <v>0</v>
      </c>
      <c r="X281" s="11">
        <f t="shared" si="32"/>
        <v>-1.4915611814345997</v>
      </c>
      <c r="Y281" s="11">
        <f t="shared" si="39"/>
        <v>2.224754757962579</v>
      </c>
    </row>
    <row r="282" spans="1:25" ht="12">
      <c r="A282" s="1">
        <v>281</v>
      </c>
      <c r="B282" s="1">
        <v>47</v>
      </c>
      <c r="C282" s="1">
        <v>1</v>
      </c>
      <c r="D282" s="1">
        <v>8</v>
      </c>
      <c r="E282" s="1">
        <v>2</v>
      </c>
      <c r="F282" s="1">
        <v>34500</v>
      </c>
      <c r="G282" s="1">
        <v>15750</v>
      </c>
      <c r="H282" s="1">
        <v>246</v>
      </c>
      <c r="I282">
        <f t="shared" si="33"/>
        <v>1</v>
      </c>
      <c r="J282">
        <f t="shared" si="34"/>
        <v>0</v>
      </c>
      <c r="K282">
        <f t="shared" si="35"/>
        <v>0</v>
      </c>
      <c r="L282">
        <f t="shared" si="36"/>
        <v>1</v>
      </c>
      <c r="M282">
        <f t="shared" si="37"/>
        <v>0</v>
      </c>
      <c r="N282">
        <f t="shared" si="38"/>
        <v>8</v>
      </c>
      <c r="X282" s="11">
        <f t="shared" si="32"/>
        <v>-5.4915611814346</v>
      </c>
      <c r="Y282" s="11">
        <f t="shared" si="39"/>
        <v>30.157244209439376</v>
      </c>
    </row>
    <row r="283" spans="1:25" ht="12">
      <c r="A283" s="1">
        <v>282</v>
      </c>
      <c r="B283" s="1">
        <v>29</v>
      </c>
      <c r="C283" s="1">
        <v>1</v>
      </c>
      <c r="D283" s="1">
        <v>14</v>
      </c>
      <c r="E283" s="1">
        <v>1</v>
      </c>
      <c r="F283" s="1">
        <v>27900</v>
      </c>
      <c r="G283" s="1">
        <v>15000</v>
      </c>
      <c r="H283" s="1">
        <v>47</v>
      </c>
      <c r="I283">
        <f t="shared" si="33"/>
        <v>1</v>
      </c>
      <c r="J283">
        <f t="shared" si="34"/>
        <v>0</v>
      </c>
      <c r="K283">
        <f t="shared" si="35"/>
        <v>1</v>
      </c>
      <c r="L283">
        <f t="shared" si="36"/>
        <v>0</v>
      </c>
      <c r="M283">
        <f t="shared" si="37"/>
        <v>0</v>
      </c>
      <c r="N283">
        <f t="shared" si="38"/>
        <v>14</v>
      </c>
      <c r="X283" s="11">
        <f t="shared" si="32"/>
        <v>0.5084388185654003</v>
      </c>
      <c r="Y283" s="11">
        <f t="shared" si="39"/>
        <v>0.25851003222418006</v>
      </c>
    </row>
    <row r="284" spans="1:25" ht="12">
      <c r="A284" s="1">
        <v>283</v>
      </c>
      <c r="B284" s="1">
        <v>29</v>
      </c>
      <c r="C284" s="1">
        <v>1</v>
      </c>
      <c r="D284" s="1">
        <v>19</v>
      </c>
      <c r="E284" s="1">
        <v>3</v>
      </c>
      <c r="F284" s="1">
        <v>68125</v>
      </c>
      <c r="G284" s="1">
        <v>32010</v>
      </c>
      <c r="H284" s="1">
        <v>35</v>
      </c>
      <c r="I284">
        <f t="shared" si="33"/>
        <v>1</v>
      </c>
      <c r="J284">
        <f t="shared" si="34"/>
        <v>0</v>
      </c>
      <c r="K284">
        <f t="shared" si="35"/>
        <v>0</v>
      </c>
      <c r="L284">
        <f t="shared" si="36"/>
        <v>0</v>
      </c>
      <c r="M284">
        <f t="shared" si="37"/>
        <v>1</v>
      </c>
      <c r="N284">
        <f t="shared" si="38"/>
        <v>19</v>
      </c>
      <c r="X284" s="11">
        <f t="shared" si="32"/>
        <v>5.5084388185654</v>
      </c>
      <c r="Y284" s="11">
        <f t="shared" si="39"/>
        <v>30.342898217878183</v>
      </c>
    </row>
    <row r="285" spans="1:25" ht="12">
      <c r="A285" s="1">
        <v>284</v>
      </c>
      <c r="B285" s="1">
        <v>31</v>
      </c>
      <c r="C285" s="1">
        <v>1</v>
      </c>
      <c r="D285" s="1">
        <v>19</v>
      </c>
      <c r="E285" s="1">
        <v>3</v>
      </c>
      <c r="F285" s="1">
        <v>73500</v>
      </c>
      <c r="G285" s="1">
        <v>33000</v>
      </c>
      <c r="H285" s="1">
        <v>45</v>
      </c>
      <c r="I285">
        <f t="shared" si="33"/>
        <v>1</v>
      </c>
      <c r="J285">
        <f t="shared" si="34"/>
        <v>0</v>
      </c>
      <c r="K285">
        <f t="shared" si="35"/>
        <v>0</v>
      </c>
      <c r="L285">
        <f t="shared" si="36"/>
        <v>0</v>
      </c>
      <c r="M285">
        <f t="shared" si="37"/>
        <v>1</v>
      </c>
      <c r="N285">
        <f t="shared" si="38"/>
        <v>19</v>
      </c>
      <c r="X285" s="11">
        <f t="shared" si="32"/>
        <v>5.5084388185654</v>
      </c>
      <c r="Y285" s="11">
        <f t="shared" si="39"/>
        <v>30.342898217878183</v>
      </c>
    </row>
    <row r="286" spans="1:25" ht="12">
      <c r="A286" s="1">
        <v>285</v>
      </c>
      <c r="B286" s="1">
        <v>62</v>
      </c>
      <c r="C286" s="1">
        <v>1</v>
      </c>
      <c r="D286" s="1">
        <v>8</v>
      </c>
      <c r="E286" s="1">
        <v>2</v>
      </c>
      <c r="F286" s="1">
        <v>30750</v>
      </c>
      <c r="G286" s="1">
        <v>15750</v>
      </c>
      <c r="H286" s="1">
        <v>429</v>
      </c>
      <c r="I286">
        <f t="shared" si="33"/>
        <v>1</v>
      </c>
      <c r="J286">
        <f t="shared" si="34"/>
        <v>0</v>
      </c>
      <c r="K286">
        <f t="shared" si="35"/>
        <v>0</v>
      </c>
      <c r="L286">
        <f t="shared" si="36"/>
        <v>1</v>
      </c>
      <c r="M286">
        <f t="shared" si="37"/>
        <v>0</v>
      </c>
      <c r="N286">
        <f t="shared" si="38"/>
        <v>8</v>
      </c>
      <c r="X286" s="11">
        <f t="shared" si="32"/>
        <v>-5.4915611814346</v>
      </c>
      <c r="Y286" s="11">
        <f t="shared" si="39"/>
        <v>30.157244209439376</v>
      </c>
    </row>
    <row r="287" spans="1:25" ht="12">
      <c r="A287" s="1">
        <v>286</v>
      </c>
      <c r="B287" s="1">
        <v>34</v>
      </c>
      <c r="C287" s="1">
        <v>1</v>
      </c>
      <c r="D287" s="1">
        <v>15</v>
      </c>
      <c r="E287" s="1">
        <v>3</v>
      </c>
      <c r="F287" s="1">
        <v>40050</v>
      </c>
      <c r="G287" s="1">
        <v>25500</v>
      </c>
      <c r="H287" s="1">
        <v>133</v>
      </c>
      <c r="I287">
        <f t="shared" si="33"/>
        <v>1</v>
      </c>
      <c r="J287">
        <f t="shared" si="34"/>
        <v>0</v>
      </c>
      <c r="K287">
        <f t="shared" si="35"/>
        <v>0</v>
      </c>
      <c r="L287">
        <f t="shared" si="36"/>
        <v>0</v>
      </c>
      <c r="M287">
        <f t="shared" si="37"/>
        <v>1</v>
      </c>
      <c r="N287">
        <f t="shared" si="38"/>
        <v>15</v>
      </c>
      <c r="X287" s="11">
        <f t="shared" si="32"/>
        <v>1.5084388185654003</v>
      </c>
      <c r="Y287" s="11">
        <f t="shared" si="39"/>
        <v>2.2753876693549806</v>
      </c>
    </row>
    <row r="288" spans="1:25" ht="12">
      <c r="A288" s="1">
        <v>287</v>
      </c>
      <c r="B288" s="1">
        <v>27</v>
      </c>
      <c r="C288" s="1">
        <v>1</v>
      </c>
      <c r="D288" s="1">
        <v>16</v>
      </c>
      <c r="E288" s="1">
        <v>1</v>
      </c>
      <c r="F288" s="1">
        <v>40350</v>
      </c>
      <c r="G288" s="1">
        <v>19500</v>
      </c>
      <c r="H288" s="1">
        <v>20</v>
      </c>
      <c r="I288">
        <f t="shared" si="33"/>
        <v>1</v>
      </c>
      <c r="J288">
        <f t="shared" si="34"/>
        <v>0</v>
      </c>
      <c r="K288">
        <f t="shared" si="35"/>
        <v>1</v>
      </c>
      <c r="L288">
        <f t="shared" si="36"/>
        <v>0</v>
      </c>
      <c r="M288">
        <f t="shared" si="37"/>
        <v>0</v>
      </c>
      <c r="N288">
        <f t="shared" si="38"/>
        <v>16</v>
      </c>
      <c r="X288" s="11">
        <f t="shared" si="32"/>
        <v>2.5084388185654003</v>
      </c>
      <c r="Y288" s="11">
        <f t="shared" si="39"/>
        <v>6.292265306485781</v>
      </c>
    </row>
    <row r="289" spans="1:25" ht="12">
      <c r="A289" s="1">
        <v>288</v>
      </c>
      <c r="B289" s="1">
        <v>37</v>
      </c>
      <c r="C289" s="1">
        <v>1</v>
      </c>
      <c r="D289" s="1">
        <v>15</v>
      </c>
      <c r="E289" s="1">
        <v>3</v>
      </c>
      <c r="F289" s="1">
        <v>38700</v>
      </c>
      <c r="G289" s="1">
        <v>23730</v>
      </c>
      <c r="H289" s="1">
        <v>176</v>
      </c>
      <c r="I289">
        <f t="shared" si="33"/>
        <v>1</v>
      </c>
      <c r="J289">
        <f t="shared" si="34"/>
        <v>0</v>
      </c>
      <c r="K289">
        <f t="shared" si="35"/>
        <v>0</v>
      </c>
      <c r="L289">
        <f t="shared" si="36"/>
        <v>0</v>
      </c>
      <c r="M289">
        <f t="shared" si="37"/>
        <v>1</v>
      </c>
      <c r="N289">
        <f t="shared" si="38"/>
        <v>15</v>
      </c>
      <c r="X289" s="11">
        <f t="shared" si="32"/>
        <v>1.5084388185654003</v>
      </c>
      <c r="Y289" s="11">
        <f t="shared" si="39"/>
        <v>2.2753876693549806</v>
      </c>
    </row>
    <row r="290" spans="1:25" ht="12">
      <c r="A290" s="1">
        <v>289</v>
      </c>
      <c r="B290" s="1">
        <v>28</v>
      </c>
      <c r="C290" s="1">
        <v>1</v>
      </c>
      <c r="D290" s="1">
        <v>17</v>
      </c>
      <c r="E290" s="1">
        <v>3</v>
      </c>
      <c r="F290" s="1">
        <v>65000</v>
      </c>
      <c r="G290" s="1">
        <v>30750</v>
      </c>
      <c r="H290" s="1">
        <v>26</v>
      </c>
      <c r="I290">
        <f t="shared" si="33"/>
        <v>1</v>
      </c>
      <c r="J290">
        <f t="shared" si="34"/>
        <v>0</v>
      </c>
      <c r="K290">
        <f t="shared" si="35"/>
        <v>0</v>
      </c>
      <c r="L290">
        <f t="shared" si="36"/>
        <v>0</v>
      </c>
      <c r="M290">
        <f t="shared" si="37"/>
        <v>1</v>
      </c>
      <c r="N290">
        <f t="shared" si="38"/>
        <v>17</v>
      </c>
      <c r="X290" s="11">
        <f t="shared" si="32"/>
        <v>3.5084388185654003</v>
      </c>
      <c r="Y290" s="11">
        <f t="shared" si="39"/>
        <v>12.309142943616582</v>
      </c>
    </row>
    <row r="291" spans="1:25" ht="12">
      <c r="A291" s="1">
        <v>290</v>
      </c>
      <c r="B291" s="1">
        <v>38</v>
      </c>
      <c r="C291" s="1">
        <v>1</v>
      </c>
      <c r="D291" s="1">
        <v>18</v>
      </c>
      <c r="E291" s="1">
        <v>3</v>
      </c>
      <c r="F291" s="1">
        <v>51450</v>
      </c>
      <c r="G291" s="1">
        <v>36240</v>
      </c>
      <c r="H291" s="1">
        <v>149</v>
      </c>
      <c r="I291">
        <f t="shared" si="33"/>
        <v>1</v>
      </c>
      <c r="J291">
        <f t="shared" si="34"/>
        <v>0</v>
      </c>
      <c r="K291">
        <f t="shared" si="35"/>
        <v>0</v>
      </c>
      <c r="L291">
        <f t="shared" si="36"/>
        <v>0</v>
      </c>
      <c r="M291">
        <f t="shared" si="37"/>
        <v>1</v>
      </c>
      <c r="N291">
        <f t="shared" si="38"/>
        <v>18</v>
      </c>
      <c r="X291" s="11">
        <f t="shared" si="32"/>
        <v>4.5084388185654</v>
      </c>
      <c r="Y291" s="11">
        <f t="shared" si="39"/>
        <v>20.326020580747382</v>
      </c>
    </row>
    <row r="292" spans="1:25" ht="12">
      <c r="A292" s="1">
        <v>291</v>
      </c>
      <c r="B292" s="1">
        <v>58</v>
      </c>
      <c r="C292" s="1">
        <v>1</v>
      </c>
      <c r="D292" s="1">
        <v>12</v>
      </c>
      <c r="E292" s="1">
        <v>2</v>
      </c>
      <c r="F292" s="1">
        <v>35250</v>
      </c>
      <c r="G292" s="1">
        <v>15750</v>
      </c>
      <c r="H292" s="1">
        <v>387</v>
      </c>
      <c r="I292">
        <f t="shared" si="33"/>
        <v>1</v>
      </c>
      <c r="J292">
        <f t="shared" si="34"/>
        <v>0</v>
      </c>
      <c r="K292">
        <f t="shared" si="35"/>
        <v>0</v>
      </c>
      <c r="L292">
        <f t="shared" si="36"/>
        <v>1</v>
      </c>
      <c r="M292">
        <f t="shared" si="37"/>
        <v>0</v>
      </c>
      <c r="N292">
        <f t="shared" si="38"/>
        <v>12</v>
      </c>
      <c r="X292" s="11">
        <f t="shared" si="32"/>
        <v>-1.4915611814345997</v>
      </c>
      <c r="Y292" s="11">
        <f t="shared" si="39"/>
        <v>2.224754757962579</v>
      </c>
    </row>
    <row r="293" spans="1:25" ht="12">
      <c r="A293" s="1">
        <v>292</v>
      </c>
      <c r="B293" s="1">
        <v>29</v>
      </c>
      <c r="C293" s="1">
        <v>1</v>
      </c>
      <c r="D293" s="1">
        <v>14</v>
      </c>
      <c r="E293" s="1">
        <v>1</v>
      </c>
      <c r="F293" s="1">
        <v>25950</v>
      </c>
      <c r="G293" s="1">
        <v>15000</v>
      </c>
      <c r="H293" s="1">
        <v>53</v>
      </c>
      <c r="I293">
        <f t="shared" si="33"/>
        <v>1</v>
      </c>
      <c r="J293">
        <f t="shared" si="34"/>
        <v>0</v>
      </c>
      <c r="K293">
        <f t="shared" si="35"/>
        <v>1</v>
      </c>
      <c r="L293">
        <f t="shared" si="36"/>
        <v>0</v>
      </c>
      <c r="M293">
        <f t="shared" si="37"/>
        <v>0</v>
      </c>
      <c r="N293">
        <f t="shared" si="38"/>
        <v>14</v>
      </c>
      <c r="X293" s="11">
        <f t="shared" si="32"/>
        <v>0.5084388185654003</v>
      </c>
      <c r="Y293" s="11">
        <f t="shared" si="39"/>
        <v>0.25851003222418006</v>
      </c>
    </row>
    <row r="294" spans="1:25" ht="12">
      <c r="A294" s="1">
        <v>293</v>
      </c>
      <c r="B294" s="1">
        <v>27</v>
      </c>
      <c r="C294" s="1">
        <v>1</v>
      </c>
      <c r="D294" s="1">
        <v>15</v>
      </c>
      <c r="E294" s="1">
        <v>1</v>
      </c>
      <c r="F294" s="1">
        <v>25050</v>
      </c>
      <c r="G294" s="1">
        <v>14250</v>
      </c>
      <c r="H294" s="1">
        <v>24</v>
      </c>
      <c r="I294">
        <f t="shared" si="33"/>
        <v>1</v>
      </c>
      <c r="J294">
        <f t="shared" si="34"/>
        <v>0</v>
      </c>
      <c r="K294">
        <f t="shared" si="35"/>
        <v>1</v>
      </c>
      <c r="L294">
        <f t="shared" si="36"/>
        <v>0</v>
      </c>
      <c r="M294">
        <f t="shared" si="37"/>
        <v>0</v>
      </c>
      <c r="N294">
        <f t="shared" si="38"/>
        <v>15</v>
      </c>
      <c r="X294" s="11">
        <f t="shared" si="32"/>
        <v>1.5084388185654003</v>
      </c>
      <c r="Y294" s="11">
        <f t="shared" si="39"/>
        <v>2.2753876693549806</v>
      </c>
    </row>
    <row r="295" spans="1:25" ht="12">
      <c r="A295" s="1">
        <v>294</v>
      </c>
      <c r="B295" s="1">
        <v>24</v>
      </c>
      <c r="C295" s="1">
        <v>1</v>
      </c>
      <c r="D295" s="1">
        <v>12</v>
      </c>
      <c r="E295" s="1">
        <v>1</v>
      </c>
      <c r="F295" s="1">
        <v>26700</v>
      </c>
      <c r="G295" s="1">
        <v>12750</v>
      </c>
      <c r="H295" s="1">
        <v>25</v>
      </c>
      <c r="I295">
        <f t="shared" si="33"/>
        <v>1</v>
      </c>
      <c r="J295">
        <f t="shared" si="34"/>
        <v>0</v>
      </c>
      <c r="K295">
        <f t="shared" si="35"/>
        <v>1</v>
      </c>
      <c r="L295">
        <f t="shared" si="36"/>
        <v>0</v>
      </c>
      <c r="M295">
        <f t="shared" si="37"/>
        <v>0</v>
      </c>
      <c r="N295">
        <f t="shared" si="38"/>
        <v>12</v>
      </c>
      <c r="X295" s="11">
        <f t="shared" si="32"/>
        <v>-1.4915611814345997</v>
      </c>
      <c r="Y295" s="11">
        <f t="shared" si="39"/>
        <v>2.224754757962579</v>
      </c>
    </row>
    <row r="296" spans="1:25" ht="12">
      <c r="A296" s="1">
        <v>295</v>
      </c>
      <c r="B296" s="1">
        <v>60</v>
      </c>
      <c r="C296" s="1">
        <v>1</v>
      </c>
      <c r="D296" s="1">
        <v>8</v>
      </c>
      <c r="E296" s="1">
        <v>1</v>
      </c>
      <c r="F296" s="1">
        <v>24000</v>
      </c>
      <c r="G296" s="1">
        <v>15750</v>
      </c>
      <c r="H296" s="1">
        <v>476</v>
      </c>
      <c r="I296">
        <f t="shared" si="33"/>
        <v>1</v>
      </c>
      <c r="J296">
        <f t="shared" si="34"/>
        <v>0</v>
      </c>
      <c r="K296">
        <f t="shared" si="35"/>
        <v>1</v>
      </c>
      <c r="L296">
        <f t="shared" si="36"/>
        <v>0</v>
      </c>
      <c r="M296">
        <f t="shared" si="37"/>
        <v>0</v>
      </c>
      <c r="N296">
        <f t="shared" si="38"/>
        <v>8</v>
      </c>
      <c r="X296" s="11">
        <f t="shared" si="32"/>
        <v>-5.4915611814346</v>
      </c>
      <c r="Y296" s="11">
        <f t="shared" si="39"/>
        <v>30.157244209439376</v>
      </c>
    </row>
    <row r="297" spans="1:25" ht="12">
      <c r="A297" s="1">
        <v>296</v>
      </c>
      <c r="B297" s="1">
        <v>28</v>
      </c>
      <c r="C297" s="1">
        <v>1</v>
      </c>
      <c r="D297" s="1">
        <v>12</v>
      </c>
      <c r="E297" s="1">
        <v>1</v>
      </c>
      <c r="F297" s="1">
        <v>26850</v>
      </c>
      <c r="G297" s="1">
        <v>15000</v>
      </c>
      <c r="H297" s="1">
        <v>48</v>
      </c>
      <c r="I297">
        <f t="shared" si="33"/>
        <v>1</v>
      </c>
      <c r="J297">
        <f t="shared" si="34"/>
        <v>0</v>
      </c>
      <c r="K297">
        <f t="shared" si="35"/>
        <v>1</v>
      </c>
      <c r="L297">
        <f t="shared" si="36"/>
        <v>0</v>
      </c>
      <c r="M297">
        <f t="shared" si="37"/>
        <v>0</v>
      </c>
      <c r="N297">
        <f t="shared" si="38"/>
        <v>12</v>
      </c>
      <c r="X297" s="11">
        <f t="shared" si="32"/>
        <v>-1.4915611814345997</v>
      </c>
      <c r="Y297" s="11">
        <f t="shared" si="39"/>
        <v>2.224754757962579</v>
      </c>
    </row>
    <row r="298" spans="1:25" ht="12">
      <c r="A298" s="1">
        <v>297</v>
      </c>
      <c r="B298" s="1">
        <v>50</v>
      </c>
      <c r="C298" s="1">
        <v>2</v>
      </c>
      <c r="D298" s="1">
        <v>12</v>
      </c>
      <c r="E298" s="1">
        <v>1</v>
      </c>
      <c r="F298" s="1">
        <v>23400</v>
      </c>
      <c r="G298" s="1">
        <v>15300</v>
      </c>
      <c r="H298" s="1">
        <v>209</v>
      </c>
      <c r="I298">
        <f t="shared" si="33"/>
        <v>0</v>
      </c>
      <c r="J298">
        <f t="shared" si="34"/>
        <v>1</v>
      </c>
      <c r="K298">
        <f t="shared" si="35"/>
        <v>1</v>
      </c>
      <c r="L298">
        <f t="shared" si="36"/>
        <v>0</v>
      </c>
      <c r="M298">
        <f t="shared" si="37"/>
        <v>0</v>
      </c>
      <c r="N298">
        <f t="shared" si="38"/>
        <v>0</v>
      </c>
      <c r="X298" s="11">
        <f t="shared" si="32"/>
        <v>-1.4915611814345997</v>
      </c>
      <c r="Y298" s="11">
        <f t="shared" si="39"/>
        <v>2.224754757962579</v>
      </c>
    </row>
    <row r="299" spans="1:25" ht="12">
      <c r="A299" s="1">
        <v>298</v>
      </c>
      <c r="B299" s="1">
        <v>26</v>
      </c>
      <c r="C299" s="1">
        <v>2</v>
      </c>
      <c r="D299" s="1">
        <v>12</v>
      </c>
      <c r="E299" s="1">
        <v>1</v>
      </c>
      <c r="F299" s="1">
        <v>24600</v>
      </c>
      <c r="G299" s="1">
        <v>13500</v>
      </c>
      <c r="H299" s="1">
        <v>47</v>
      </c>
      <c r="I299">
        <f t="shared" si="33"/>
        <v>0</v>
      </c>
      <c r="J299">
        <f t="shared" si="34"/>
        <v>1</v>
      </c>
      <c r="K299">
        <f t="shared" si="35"/>
        <v>1</v>
      </c>
      <c r="L299">
        <f t="shared" si="36"/>
        <v>0</v>
      </c>
      <c r="M299">
        <f t="shared" si="37"/>
        <v>0</v>
      </c>
      <c r="N299">
        <f t="shared" si="38"/>
        <v>0</v>
      </c>
      <c r="X299" s="11">
        <f t="shared" si="32"/>
        <v>-1.4915611814345997</v>
      </c>
      <c r="Y299" s="11">
        <f t="shared" si="39"/>
        <v>2.224754757962579</v>
      </c>
    </row>
    <row r="300" spans="1:25" ht="12">
      <c r="A300" s="1">
        <v>299</v>
      </c>
      <c r="B300" s="1">
        <v>27</v>
      </c>
      <c r="C300" s="1">
        <v>2</v>
      </c>
      <c r="D300" s="1">
        <v>15</v>
      </c>
      <c r="E300" s="1">
        <v>1</v>
      </c>
      <c r="F300" s="1">
        <v>32550</v>
      </c>
      <c r="G300" s="1">
        <v>18000</v>
      </c>
      <c r="H300" s="1">
        <v>6</v>
      </c>
      <c r="I300">
        <f t="shared" si="33"/>
        <v>0</v>
      </c>
      <c r="J300">
        <f t="shared" si="34"/>
        <v>1</v>
      </c>
      <c r="K300">
        <f t="shared" si="35"/>
        <v>1</v>
      </c>
      <c r="L300">
        <f t="shared" si="36"/>
        <v>0</v>
      </c>
      <c r="M300">
        <f t="shared" si="37"/>
        <v>0</v>
      </c>
      <c r="N300">
        <f t="shared" si="38"/>
        <v>0</v>
      </c>
      <c r="X300" s="11">
        <f t="shared" si="32"/>
        <v>1.5084388185654003</v>
      </c>
      <c r="Y300" s="11">
        <f t="shared" si="39"/>
        <v>2.2753876693549806</v>
      </c>
    </row>
    <row r="301" spans="1:25" ht="12">
      <c r="A301" s="1">
        <v>300</v>
      </c>
      <c r="B301" s="1">
        <v>32</v>
      </c>
      <c r="C301" s="1">
        <v>1</v>
      </c>
      <c r="D301" s="1">
        <v>16</v>
      </c>
      <c r="E301" s="1">
        <v>1</v>
      </c>
      <c r="F301" s="1">
        <v>26550</v>
      </c>
      <c r="G301" s="1">
        <v>15000</v>
      </c>
      <c r="H301" s="1">
        <v>105</v>
      </c>
      <c r="I301">
        <f t="shared" si="33"/>
        <v>1</v>
      </c>
      <c r="J301">
        <f t="shared" si="34"/>
        <v>0</v>
      </c>
      <c r="K301">
        <f t="shared" si="35"/>
        <v>1</v>
      </c>
      <c r="L301">
        <f t="shared" si="36"/>
        <v>0</v>
      </c>
      <c r="M301">
        <f t="shared" si="37"/>
        <v>0</v>
      </c>
      <c r="N301">
        <f t="shared" si="38"/>
        <v>16</v>
      </c>
      <c r="X301" s="11">
        <f t="shared" si="32"/>
        <v>2.5084388185654003</v>
      </c>
      <c r="Y301" s="11">
        <f t="shared" si="39"/>
        <v>6.292265306485781</v>
      </c>
    </row>
    <row r="302" spans="1:25" ht="12">
      <c r="A302" s="1">
        <v>301</v>
      </c>
      <c r="B302" s="1">
        <v>24</v>
      </c>
      <c r="C302" s="1">
        <v>1</v>
      </c>
      <c r="D302" s="1">
        <v>12</v>
      </c>
      <c r="E302" s="1">
        <v>1</v>
      </c>
      <c r="F302" s="1">
        <v>31500</v>
      </c>
      <c r="G302" s="1">
        <v>13500</v>
      </c>
      <c r="H302" s="1">
        <v>7</v>
      </c>
      <c r="I302">
        <f t="shared" si="33"/>
        <v>1</v>
      </c>
      <c r="J302">
        <f t="shared" si="34"/>
        <v>0</v>
      </c>
      <c r="K302">
        <f t="shared" si="35"/>
        <v>1</v>
      </c>
      <c r="L302">
        <f t="shared" si="36"/>
        <v>0</v>
      </c>
      <c r="M302">
        <f t="shared" si="37"/>
        <v>0</v>
      </c>
      <c r="N302">
        <f t="shared" si="38"/>
        <v>12</v>
      </c>
      <c r="X302" s="11">
        <f t="shared" si="32"/>
        <v>-1.4915611814345997</v>
      </c>
      <c r="Y302" s="11">
        <f t="shared" si="39"/>
        <v>2.224754757962579</v>
      </c>
    </row>
    <row r="303" spans="1:25" ht="12">
      <c r="A303" s="1">
        <v>302</v>
      </c>
      <c r="B303" s="1">
        <v>53</v>
      </c>
      <c r="C303" s="1">
        <v>1</v>
      </c>
      <c r="D303" s="1">
        <v>8</v>
      </c>
      <c r="E303" s="1">
        <v>1</v>
      </c>
      <c r="F303" s="1">
        <v>22350</v>
      </c>
      <c r="G303" s="1">
        <v>15000</v>
      </c>
      <c r="H303" s="1">
        <v>320</v>
      </c>
      <c r="I303">
        <f t="shared" si="33"/>
        <v>1</v>
      </c>
      <c r="J303">
        <f t="shared" si="34"/>
        <v>0</v>
      </c>
      <c r="K303">
        <f t="shared" si="35"/>
        <v>1</v>
      </c>
      <c r="L303">
        <f t="shared" si="36"/>
        <v>0</v>
      </c>
      <c r="M303">
        <f t="shared" si="37"/>
        <v>0</v>
      </c>
      <c r="N303">
        <f t="shared" si="38"/>
        <v>8</v>
      </c>
      <c r="X303" s="11">
        <f t="shared" si="32"/>
        <v>-5.4915611814346</v>
      </c>
      <c r="Y303" s="11">
        <f t="shared" si="39"/>
        <v>30.157244209439376</v>
      </c>
    </row>
    <row r="304" spans="1:25" ht="12">
      <c r="A304" s="1">
        <v>303</v>
      </c>
      <c r="B304" s="1">
        <v>54</v>
      </c>
      <c r="C304" s="1">
        <v>1</v>
      </c>
      <c r="D304" s="1">
        <v>12</v>
      </c>
      <c r="E304" s="1">
        <v>2</v>
      </c>
      <c r="F304" s="1">
        <v>35250</v>
      </c>
      <c r="G304" s="1">
        <v>15750</v>
      </c>
      <c r="H304" s="1">
        <v>281</v>
      </c>
      <c r="I304">
        <f t="shared" si="33"/>
        <v>1</v>
      </c>
      <c r="J304">
        <f t="shared" si="34"/>
        <v>0</v>
      </c>
      <c r="K304">
        <f t="shared" si="35"/>
        <v>0</v>
      </c>
      <c r="L304">
        <f t="shared" si="36"/>
        <v>1</v>
      </c>
      <c r="M304">
        <f t="shared" si="37"/>
        <v>0</v>
      </c>
      <c r="N304">
        <f t="shared" si="38"/>
        <v>12</v>
      </c>
      <c r="X304" s="11">
        <f t="shared" si="32"/>
        <v>-1.4915611814345997</v>
      </c>
      <c r="Y304" s="11">
        <f t="shared" si="39"/>
        <v>2.224754757962579</v>
      </c>
    </row>
    <row r="305" spans="1:25" ht="12">
      <c r="A305" s="1">
        <v>304</v>
      </c>
      <c r="B305" s="1">
        <v>47</v>
      </c>
      <c r="C305" s="1">
        <v>2</v>
      </c>
      <c r="D305" s="1">
        <v>15</v>
      </c>
      <c r="E305" s="1">
        <v>1</v>
      </c>
      <c r="F305" s="1">
        <v>25800</v>
      </c>
      <c r="G305" s="1">
        <v>13500</v>
      </c>
      <c r="H305" s="1">
        <v>51</v>
      </c>
      <c r="I305">
        <f t="shared" si="33"/>
        <v>0</v>
      </c>
      <c r="J305">
        <f t="shared" si="34"/>
        <v>1</v>
      </c>
      <c r="K305">
        <f t="shared" si="35"/>
        <v>1</v>
      </c>
      <c r="L305">
        <f t="shared" si="36"/>
        <v>0</v>
      </c>
      <c r="M305">
        <f t="shared" si="37"/>
        <v>0</v>
      </c>
      <c r="N305">
        <f t="shared" si="38"/>
        <v>0</v>
      </c>
      <c r="X305" s="11">
        <f t="shared" si="32"/>
        <v>1.5084388185654003</v>
      </c>
      <c r="Y305" s="11">
        <f t="shared" si="39"/>
        <v>2.2753876693549806</v>
      </c>
    </row>
    <row r="306" spans="1:25" ht="12">
      <c r="A306" s="1">
        <v>305</v>
      </c>
      <c r="B306" s="1">
        <v>51</v>
      </c>
      <c r="C306" s="1">
        <v>1</v>
      </c>
      <c r="D306" s="1">
        <v>12</v>
      </c>
      <c r="E306" s="1">
        <v>2</v>
      </c>
      <c r="F306" s="1">
        <v>30750</v>
      </c>
      <c r="G306" s="1">
        <v>15750</v>
      </c>
      <c r="H306" s="1">
        <v>317</v>
      </c>
      <c r="I306">
        <f t="shared" si="33"/>
        <v>1</v>
      </c>
      <c r="J306">
        <f t="shared" si="34"/>
        <v>0</v>
      </c>
      <c r="K306">
        <f t="shared" si="35"/>
        <v>0</v>
      </c>
      <c r="L306">
        <f t="shared" si="36"/>
        <v>1</v>
      </c>
      <c r="M306">
        <f t="shared" si="37"/>
        <v>0</v>
      </c>
      <c r="N306">
        <f t="shared" si="38"/>
        <v>12</v>
      </c>
      <c r="X306" s="11">
        <f t="shared" si="32"/>
        <v>-1.4915611814345997</v>
      </c>
      <c r="Y306" s="11">
        <f t="shared" si="39"/>
        <v>2.224754757962579</v>
      </c>
    </row>
    <row r="307" spans="1:25" ht="12">
      <c r="A307" s="1">
        <v>306</v>
      </c>
      <c r="B307" s="1">
        <v>26</v>
      </c>
      <c r="C307" s="1">
        <v>1</v>
      </c>
      <c r="D307" s="1">
        <v>15</v>
      </c>
      <c r="E307" s="1">
        <v>1</v>
      </c>
      <c r="F307" s="1">
        <v>30750</v>
      </c>
      <c r="G307" s="1">
        <v>16500</v>
      </c>
      <c r="H307" s="1">
        <v>41</v>
      </c>
      <c r="I307">
        <f t="shared" si="33"/>
        <v>1</v>
      </c>
      <c r="J307">
        <f t="shared" si="34"/>
        <v>0</v>
      </c>
      <c r="K307">
        <f t="shared" si="35"/>
        <v>1</v>
      </c>
      <c r="L307">
        <f t="shared" si="36"/>
        <v>0</v>
      </c>
      <c r="M307">
        <f t="shared" si="37"/>
        <v>0</v>
      </c>
      <c r="N307">
        <f t="shared" si="38"/>
        <v>15</v>
      </c>
      <c r="X307" s="11">
        <f t="shared" si="32"/>
        <v>1.5084388185654003</v>
      </c>
      <c r="Y307" s="11">
        <f t="shared" si="39"/>
        <v>2.2753876693549806</v>
      </c>
    </row>
    <row r="308" spans="1:25" ht="12">
      <c r="A308" s="1">
        <v>307</v>
      </c>
      <c r="B308" s="1">
        <v>47</v>
      </c>
      <c r="C308" s="1">
        <v>1</v>
      </c>
      <c r="D308" s="1">
        <v>16</v>
      </c>
      <c r="E308" s="1">
        <v>3</v>
      </c>
      <c r="F308" s="1">
        <v>50000</v>
      </c>
      <c r="G308" s="1">
        <v>32490</v>
      </c>
      <c r="H308" s="1">
        <v>264</v>
      </c>
      <c r="I308">
        <f t="shared" si="33"/>
        <v>1</v>
      </c>
      <c r="J308">
        <f t="shared" si="34"/>
        <v>0</v>
      </c>
      <c r="K308">
        <f t="shared" si="35"/>
        <v>0</v>
      </c>
      <c r="L308">
        <f t="shared" si="36"/>
        <v>0</v>
      </c>
      <c r="M308">
        <f t="shared" si="37"/>
        <v>1</v>
      </c>
      <c r="N308">
        <f t="shared" si="38"/>
        <v>16</v>
      </c>
      <c r="X308" s="11">
        <f t="shared" si="32"/>
        <v>2.5084388185654003</v>
      </c>
      <c r="Y308" s="11">
        <f t="shared" si="39"/>
        <v>6.292265306485781</v>
      </c>
    </row>
    <row r="309" spans="1:25" ht="12">
      <c r="A309" s="1">
        <v>308</v>
      </c>
      <c r="B309" s="1">
        <v>29</v>
      </c>
      <c r="C309" s="1">
        <v>1</v>
      </c>
      <c r="D309" s="1">
        <v>15</v>
      </c>
      <c r="E309" s="1">
        <v>1</v>
      </c>
      <c r="F309" s="1">
        <v>34500</v>
      </c>
      <c r="G309" s="1">
        <v>18000</v>
      </c>
      <c r="H309" s="1">
        <v>63</v>
      </c>
      <c r="I309">
        <f t="shared" si="33"/>
        <v>1</v>
      </c>
      <c r="J309">
        <f t="shared" si="34"/>
        <v>0</v>
      </c>
      <c r="K309">
        <f t="shared" si="35"/>
        <v>1</v>
      </c>
      <c r="L309">
        <f t="shared" si="36"/>
        <v>0</v>
      </c>
      <c r="M309">
        <f t="shared" si="37"/>
        <v>0</v>
      </c>
      <c r="N309">
        <f t="shared" si="38"/>
        <v>15</v>
      </c>
      <c r="X309" s="11">
        <f t="shared" si="32"/>
        <v>1.5084388185654003</v>
      </c>
      <c r="Y309" s="11">
        <f t="shared" si="39"/>
        <v>2.2753876693549806</v>
      </c>
    </row>
    <row r="310" spans="1:25" ht="12">
      <c r="A310" s="1">
        <v>309</v>
      </c>
      <c r="B310" s="1">
        <v>28</v>
      </c>
      <c r="C310" s="1">
        <v>1</v>
      </c>
      <c r="D310" s="1">
        <v>15</v>
      </c>
      <c r="E310" s="1">
        <v>1</v>
      </c>
      <c r="F310" s="1">
        <v>26250</v>
      </c>
      <c r="G310" s="1">
        <v>15750</v>
      </c>
      <c r="H310" s="1">
        <v>38</v>
      </c>
      <c r="I310">
        <f t="shared" si="33"/>
        <v>1</v>
      </c>
      <c r="J310">
        <f t="shared" si="34"/>
        <v>0</v>
      </c>
      <c r="K310">
        <f t="shared" si="35"/>
        <v>1</v>
      </c>
      <c r="L310">
        <f t="shared" si="36"/>
        <v>0</v>
      </c>
      <c r="M310">
        <f t="shared" si="37"/>
        <v>0</v>
      </c>
      <c r="N310">
        <f t="shared" si="38"/>
        <v>15</v>
      </c>
      <c r="X310" s="11">
        <f t="shared" si="32"/>
        <v>1.5084388185654003</v>
      </c>
      <c r="Y310" s="11">
        <f t="shared" si="39"/>
        <v>2.2753876693549806</v>
      </c>
    </row>
    <row r="311" spans="1:25" ht="12">
      <c r="A311" s="1">
        <v>310</v>
      </c>
      <c r="B311" s="1">
        <v>28</v>
      </c>
      <c r="C311" s="1">
        <v>1</v>
      </c>
      <c r="D311" s="1">
        <v>16</v>
      </c>
      <c r="E311" s="1">
        <v>1</v>
      </c>
      <c r="F311" s="1">
        <v>44875</v>
      </c>
      <c r="G311" s="1">
        <v>21240</v>
      </c>
      <c r="H311" s="1">
        <v>22</v>
      </c>
      <c r="I311">
        <f t="shared" si="33"/>
        <v>1</v>
      </c>
      <c r="J311">
        <f t="shared" si="34"/>
        <v>0</v>
      </c>
      <c r="K311">
        <f t="shared" si="35"/>
        <v>1</v>
      </c>
      <c r="L311">
        <f t="shared" si="36"/>
        <v>0</v>
      </c>
      <c r="M311">
        <f t="shared" si="37"/>
        <v>0</v>
      </c>
      <c r="N311">
        <f t="shared" si="38"/>
        <v>16</v>
      </c>
      <c r="X311" s="11">
        <f t="shared" si="32"/>
        <v>2.5084388185654003</v>
      </c>
      <c r="Y311" s="11">
        <f t="shared" si="39"/>
        <v>6.292265306485781</v>
      </c>
    </row>
    <row r="312" spans="1:25" ht="12">
      <c r="A312" s="1">
        <v>311</v>
      </c>
      <c r="B312" s="1">
        <v>41</v>
      </c>
      <c r="C312" s="1">
        <v>2</v>
      </c>
      <c r="D312" s="1">
        <v>12</v>
      </c>
      <c r="E312" s="1">
        <v>1</v>
      </c>
      <c r="F312" s="1">
        <v>22500</v>
      </c>
      <c r="G312" s="1">
        <v>12000</v>
      </c>
      <c r="H312" s="1">
        <v>63</v>
      </c>
      <c r="I312">
        <f t="shared" si="33"/>
        <v>0</v>
      </c>
      <c r="J312">
        <f t="shared" si="34"/>
        <v>1</v>
      </c>
      <c r="K312">
        <f t="shared" si="35"/>
        <v>1</v>
      </c>
      <c r="L312">
        <f t="shared" si="36"/>
        <v>0</v>
      </c>
      <c r="M312">
        <f t="shared" si="37"/>
        <v>0</v>
      </c>
      <c r="N312">
        <f t="shared" si="38"/>
        <v>0</v>
      </c>
      <c r="X312" s="11">
        <f t="shared" si="32"/>
        <v>-1.4915611814345997</v>
      </c>
      <c r="Y312" s="11">
        <f t="shared" si="39"/>
        <v>2.224754757962579</v>
      </c>
    </row>
    <row r="313" spans="1:25" ht="12">
      <c r="A313" s="1">
        <v>312</v>
      </c>
      <c r="B313" s="1">
        <v>29</v>
      </c>
      <c r="C313" s="1">
        <v>2</v>
      </c>
      <c r="D313" s="1">
        <v>12</v>
      </c>
      <c r="E313" s="1">
        <v>1</v>
      </c>
      <c r="F313" s="1">
        <v>25650</v>
      </c>
      <c r="G313" s="1">
        <v>14250</v>
      </c>
      <c r="H313" s="1">
        <v>64</v>
      </c>
      <c r="I313">
        <f t="shared" si="33"/>
        <v>0</v>
      </c>
      <c r="J313">
        <f t="shared" si="34"/>
        <v>1</v>
      </c>
      <c r="K313">
        <f t="shared" si="35"/>
        <v>1</v>
      </c>
      <c r="L313">
        <f t="shared" si="36"/>
        <v>0</v>
      </c>
      <c r="M313">
        <f t="shared" si="37"/>
        <v>0</v>
      </c>
      <c r="N313">
        <f t="shared" si="38"/>
        <v>0</v>
      </c>
      <c r="X313" s="11">
        <f t="shared" si="32"/>
        <v>-1.4915611814345997</v>
      </c>
      <c r="Y313" s="11">
        <f t="shared" si="39"/>
        <v>2.224754757962579</v>
      </c>
    </row>
    <row r="314" spans="1:25" ht="12">
      <c r="A314" s="1">
        <v>313</v>
      </c>
      <c r="B314" s="1">
        <v>23</v>
      </c>
      <c r="C314" s="1">
        <v>2</v>
      </c>
      <c r="D314" s="1">
        <v>12</v>
      </c>
      <c r="E314" s="1">
        <v>1</v>
      </c>
      <c r="F314" s="1">
        <v>21300</v>
      </c>
      <c r="G314" s="1">
        <v>11250</v>
      </c>
      <c r="H314" s="1"/>
      <c r="I314">
        <f t="shared" si="33"/>
        <v>0</v>
      </c>
      <c r="J314">
        <f t="shared" si="34"/>
        <v>1</v>
      </c>
      <c r="K314">
        <f t="shared" si="35"/>
        <v>1</v>
      </c>
      <c r="L314">
        <f t="shared" si="36"/>
        <v>0</v>
      </c>
      <c r="M314">
        <f t="shared" si="37"/>
        <v>0</v>
      </c>
      <c r="N314">
        <f t="shared" si="38"/>
        <v>0</v>
      </c>
      <c r="X314" s="11">
        <f t="shared" si="32"/>
        <v>-1.4915611814345997</v>
      </c>
      <c r="Y314" s="11">
        <f t="shared" si="39"/>
        <v>2.224754757962579</v>
      </c>
    </row>
    <row r="315" spans="1:25" ht="12">
      <c r="A315" s="1">
        <v>314</v>
      </c>
      <c r="B315" s="1">
        <v>26</v>
      </c>
      <c r="C315" s="1">
        <v>2</v>
      </c>
      <c r="D315" s="1">
        <v>12</v>
      </c>
      <c r="E315" s="1">
        <v>1</v>
      </c>
      <c r="F315" s="1">
        <v>29850</v>
      </c>
      <c r="G315" s="1">
        <v>13500</v>
      </c>
      <c r="H315" s="1">
        <v>38</v>
      </c>
      <c r="I315">
        <f t="shared" si="33"/>
        <v>0</v>
      </c>
      <c r="J315">
        <f t="shared" si="34"/>
        <v>1</v>
      </c>
      <c r="K315">
        <f t="shared" si="35"/>
        <v>1</v>
      </c>
      <c r="L315">
        <f t="shared" si="36"/>
        <v>0</v>
      </c>
      <c r="M315">
        <f t="shared" si="37"/>
        <v>0</v>
      </c>
      <c r="N315">
        <f t="shared" si="38"/>
        <v>0</v>
      </c>
      <c r="X315" s="11">
        <f t="shared" si="32"/>
        <v>-1.4915611814345997</v>
      </c>
      <c r="Y315" s="11">
        <f t="shared" si="39"/>
        <v>2.224754757962579</v>
      </c>
    </row>
    <row r="316" spans="1:25" ht="12">
      <c r="A316" s="1">
        <v>315</v>
      </c>
      <c r="B316" s="1">
        <v>23</v>
      </c>
      <c r="C316" s="1">
        <v>2</v>
      </c>
      <c r="D316" s="1">
        <v>12</v>
      </c>
      <c r="E316" s="1">
        <v>1</v>
      </c>
      <c r="F316" s="1">
        <v>34500</v>
      </c>
      <c r="G316" s="1">
        <v>12150</v>
      </c>
      <c r="H316" s="1">
        <v>4</v>
      </c>
      <c r="I316">
        <f t="shared" si="33"/>
        <v>0</v>
      </c>
      <c r="J316">
        <f t="shared" si="34"/>
        <v>1</v>
      </c>
      <c r="K316">
        <f t="shared" si="35"/>
        <v>1</v>
      </c>
      <c r="L316">
        <f t="shared" si="36"/>
        <v>0</v>
      </c>
      <c r="M316">
        <f t="shared" si="37"/>
        <v>0</v>
      </c>
      <c r="N316">
        <f t="shared" si="38"/>
        <v>0</v>
      </c>
      <c r="X316" s="11">
        <f t="shared" si="32"/>
        <v>-1.4915611814345997</v>
      </c>
      <c r="Y316" s="11">
        <f t="shared" si="39"/>
        <v>2.224754757962579</v>
      </c>
    </row>
    <row r="317" spans="1:25" ht="12">
      <c r="A317" s="1">
        <v>316</v>
      </c>
      <c r="B317" s="1">
        <v>32</v>
      </c>
      <c r="C317" s="1">
        <v>1</v>
      </c>
      <c r="D317" s="1">
        <v>15</v>
      </c>
      <c r="E317" s="1">
        <v>1</v>
      </c>
      <c r="F317" s="1">
        <v>27750</v>
      </c>
      <c r="G317" s="1">
        <v>15000</v>
      </c>
      <c r="H317" s="1">
        <v>52</v>
      </c>
      <c r="I317">
        <f t="shared" si="33"/>
        <v>1</v>
      </c>
      <c r="J317">
        <f t="shared" si="34"/>
        <v>0</v>
      </c>
      <c r="K317">
        <f t="shared" si="35"/>
        <v>1</v>
      </c>
      <c r="L317">
        <f t="shared" si="36"/>
        <v>0</v>
      </c>
      <c r="M317">
        <f t="shared" si="37"/>
        <v>0</v>
      </c>
      <c r="N317">
        <f t="shared" si="38"/>
        <v>15</v>
      </c>
      <c r="X317" s="11">
        <f t="shared" si="32"/>
        <v>1.5084388185654003</v>
      </c>
      <c r="Y317" s="11">
        <f t="shared" si="39"/>
        <v>2.2753876693549806</v>
      </c>
    </row>
    <row r="318" spans="1:25" ht="12">
      <c r="A318" s="1">
        <v>317</v>
      </c>
      <c r="B318" s="1">
        <v>23</v>
      </c>
      <c r="C318" s="1">
        <v>1</v>
      </c>
      <c r="D318" s="1">
        <v>12</v>
      </c>
      <c r="E318" s="1">
        <v>1</v>
      </c>
      <c r="F318" s="1">
        <v>27750</v>
      </c>
      <c r="G318" s="1">
        <v>11550</v>
      </c>
      <c r="H318" s="1">
        <v>12</v>
      </c>
      <c r="I318">
        <f t="shared" si="33"/>
        <v>1</v>
      </c>
      <c r="J318">
        <f t="shared" si="34"/>
        <v>0</v>
      </c>
      <c r="K318">
        <f t="shared" si="35"/>
        <v>1</v>
      </c>
      <c r="L318">
        <f t="shared" si="36"/>
        <v>0</v>
      </c>
      <c r="M318">
        <f t="shared" si="37"/>
        <v>0</v>
      </c>
      <c r="N318">
        <f t="shared" si="38"/>
        <v>12</v>
      </c>
      <c r="X318" s="11">
        <f t="shared" si="32"/>
        <v>-1.4915611814345997</v>
      </c>
      <c r="Y318" s="11">
        <f t="shared" si="39"/>
        <v>2.224754757962579</v>
      </c>
    </row>
    <row r="319" spans="1:25" ht="12">
      <c r="A319" s="1">
        <v>318</v>
      </c>
      <c r="B319" s="1">
        <v>31</v>
      </c>
      <c r="C319" s="1">
        <v>1</v>
      </c>
      <c r="D319" s="1">
        <v>16</v>
      </c>
      <c r="E319" s="1">
        <v>3</v>
      </c>
      <c r="F319" s="1">
        <v>48750</v>
      </c>
      <c r="G319" s="1">
        <v>21990</v>
      </c>
      <c r="H319" s="1">
        <v>61</v>
      </c>
      <c r="I319">
        <f t="shared" si="33"/>
        <v>1</v>
      </c>
      <c r="J319">
        <f t="shared" si="34"/>
        <v>0</v>
      </c>
      <c r="K319">
        <f t="shared" si="35"/>
        <v>0</v>
      </c>
      <c r="L319">
        <f t="shared" si="36"/>
        <v>0</v>
      </c>
      <c r="M319">
        <f t="shared" si="37"/>
        <v>1</v>
      </c>
      <c r="N319">
        <f t="shared" si="38"/>
        <v>16</v>
      </c>
      <c r="X319" s="11">
        <f t="shared" si="32"/>
        <v>2.5084388185654003</v>
      </c>
      <c r="Y319" s="11">
        <f t="shared" si="39"/>
        <v>6.292265306485781</v>
      </c>
    </row>
    <row r="320" spans="1:25" ht="12">
      <c r="A320" s="1">
        <v>319</v>
      </c>
      <c r="B320" s="1">
        <v>26</v>
      </c>
      <c r="C320" s="1">
        <v>1</v>
      </c>
      <c r="D320" s="1">
        <v>15</v>
      </c>
      <c r="E320" s="1">
        <v>1</v>
      </c>
      <c r="F320" s="1">
        <v>43410</v>
      </c>
      <c r="G320" s="1">
        <v>15750</v>
      </c>
      <c r="H320" s="1">
        <v>12</v>
      </c>
      <c r="I320">
        <f t="shared" si="33"/>
        <v>1</v>
      </c>
      <c r="J320">
        <f t="shared" si="34"/>
        <v>0</v>
      </c>
      <c r="K320">
        <f t="shared" si="35"/>
        <v>1</v>
      </c>
      <c r="L320">
        <f t="shared" si="36"/>
        <v>0</v>
      </c>
      <c r="M320">
        <f t="shared" si="37"/>
        <v>0</v>
      </c>
      <c r="N320">
        <f t="shared" si="38"/>
        <v>15</v>
      </c>
      <c r="X320" s="11">
        <f t="shared" si="32"/>
        <v>1.5084388185654003</v>
      </c>
      <c r="Y320" s="11">
        <f t="shared" si="39"/>
        <v>2.2753876693549806</v>
      </c>
    </row>
    <row r="321" spans="1:25" ht="12">
      <c r="A321" s="1">
        <v>320</v>
      </c>
      <c r="B321" s="1">
        <v>56</v>
      </c>
      <c r="C321" s="1">
        <v>1</v>
      </c>
      <c r="D321" s="1">
        <v>12</v>
      </c>
      <c r="E321" s="1">
        <v>1</v>
      </c>
      <c r="F321" s="1">
        <v>22050</v>
      </c>
      <c r="G321" s="1">
        <v>15000</v>
      </c>
      <c r="H321" s="1">
        <v>385</v>
      </c>
      <c r="I321">
        <f t="shared" si="33"/>
        <v>1</v>
      </c>
      <c r="J321">
        <f t="shared" si="34"/>
        <v>0</v>
      </c>
      <c r="K321">
        <f t="shared" si="35"/>
        <v>1</v>
      </c>
      <c r="L321">
        <f t="shared" si="36"/>
        <v>0</v>
      </c>
      <c r="M321">
        <f t="shared" si="37"/>
        <v>0</v>
      </c>
      <c r="N321">
        <f t="shared" si="38"/>
        <v>12</v>
      </c>
      <c r="X321" s="11">
        <f t="shared" si="32"/>
        <v>-1.4915611814345997</v>
      </c>
      <c r="Y321" s="11">
        <f t="shared" si="39"/>
        <v>2.224754757962579</v>
      </c>
    </row>
    <row r="322" spans="1:25" ht="12">
      <c r="A322" s="1">
        <v>321</v>
      </c>
      <c r="B322" s="1">
        <v>39</v>
      </c>
      <c r="C322" s="1">
        <v>2</v>
      </c>
      <c r="D322" s="1">
        <v>12</v>
      </c>
      <c r="E322" s="1">
        <v>1</v>
      </c>
      <c r="F322" s="1">
        <v>22050</v>
      </c>
      <c r="G322" s="1">
        <v>12000</v>
      </c>
      <c r="H322" s="1">
        <v>6</v>
      </c>
      <c r="I322">
        <f t="shared" si="33"/>
        <v>0</v>
      </c>
      <c r="J322">
        <f t="shared" si="34"/>
        <v>1</v>
      </c>
      <c r="K322">
        <f t="shared" si="35"/>
        <v>1</v>
      </c>
      <c r="L322">
        <f t="shared" si="36"/>
        <v>0</v>
      </c>
      <c r="M322">
        <f t="shared" si="37"/>
        <v>0</v>
      </c>
      <c r="N322">
        <f t="shared" si="38"/>
        <v>0</v>
      </c>
      <c r="X322" s="11">
        <f aca="true" t="shared" si="40" ref="X322:X385">D322-$W$2</f>
        <v>-1.4915611814345997</v>
      </c>
      <c r="Y322" s="11">
        <f t="shared" si="39"/>
        <v>2.224754757962579</v>
      </c>
    </row>
    <row r="323" spans="1:25" ht="12">
      <c r="A323" s="1">
        <v>322</v>
      </c>
      <c r="B323" s="1">
        <v>54</v>
      </c>
      <c r="C323" s="1">
        <v>2</v>
      </c>
      <c r="D323" s="1">
        <v>12</v>
      </c>
      <c r="E323" s="1">
        <v>1</v>
      </c>
      <c r="F323" s="1">
        <v>22500</v>
      </c>
      <c r="G323" s="1">
        <v>14250</v>
      </c>
      <c r="H323" s="1">
        <v>90</v>
      </c>
      <c r="I323">
        <f aca="true" t="shared" si="41" ref="I323:I386">IF(C323=1,1,0)</f>
        <v>0</v>
      </c>
      <c r="J323">
        <f aca="true" t="shared" si="42" ref="J323:J386">IF(C323=2,1,0)</f>
        <v>1</v>
      </c>
      <c r="K323">
        <f aca="true" t="shared" si="43" ref="K323:K386">IF(E323=1,1,0)</f>
        <v>1</v>
      </c>
      <c r="L323">
        <f aca="true" t="shared" si="44" ref="L323:L386">IF(E323=2,1,0)</f>
        <v>0</v>
      </c>
      <c r="M323">
        <f aca="true" t="shared" si="45" ref="M323:M386">IF(E323=3,1,0)</f>
        <v>0</v>
      </c>
      <c r="N323">
        <f aca="true" t="shared" si="46" ref="N323:N386">D323*I323</f>
        <v>0</v>
      </c>
      <c r="X323" s="11">
        <f t="shared" si="40"/>
        <v>-1.4915611814345997</v>
      </c>
      <c r="Y323" s="11">
        <f aca="true" t="shared" si="47" ref="Y323:Y386">X323^2</f>
        <v>2.224754757962579</v>
      </c>
    </row>
    <row r="324" spans="1:25" ht="12">
      <c r="A324" s="1">
        <v>323</v>
      </c>
      <c r="B324" s="1">
        <v>25</v>
      </c>
      <c r="C324" s="1">
        <v>2</v>
      </c>
      <c r="D324" s="1">
        <v>15</v>
      </c>
      <c r="E324" s="1">
        <v>1</v>
      </c>
      <c r="F324" s="1">
        <v>25500</v>
      </c>
      <c r="G324" s="1">
        <v>12000</v>
      </c>
      <c r="H324" s="1">
        <v>7</v>
      </c>
      <c r="I324">
        <f t="shared" si="41"/>
        <v>0</v>
      </c>
      <c r="J324">
        <f t="shared" si="42"/>
        <v>1</v>
      </c>
      <c r="K324">
        <f t="shared" si="43"/>
        <v>1</v>
      </c>
      <c r="L324">
        <f t="shared" si="44"/>
        <v>0</v>
      </c>
      <c r="M324">
        <f t="shared" si="45"/>
        <v>0</v>
      </c>
      <c r="N324">
        <f t="shared" si="46"/>
        <v>0</v>
      </c>
      <c r="X324" s="11">
        <f t="shared" si="40"/>
        <v>1.5084388185654003</v>
      </c>
      <c r="Y324" s="11">
        <f t="shared" si="47"/>
        <v>2.2753876693549806</v>
      </c>
    </row>
    <row r="325" spans="1:25" ht="12">
      <c r="A325" s="1">
        <v>324</v>
      </c>
      <c r="B325" s="1">
        <v>26</v>
      </c>
      <c r="C325" s="1">
        <v>2</v>
      </c>
      <c r="D325" s="1">
        <v>12</v>
      </c>
      <c r="E325" s="1">
        <v>1</v>
      </c>
      <c r="F325" s="1">
        <v>29160</v>
      </c>
      <c r="G325" s="1">
        <v>15000</v>
      </c>
      <c r="H325" s="1">
        <v>22</v>
      </c>
      <c r="I325">
        <f t="shared" si="41"/>
        <v>0</v>
      </c>
      <c r="J325">
        <f t="shared" si="42"/>
        <v>1</v>
      </c>
      <c r="K325">
        <f t="shared" si="43"/>
        <v>1</v>
      </c>
      <c r="L325">
        <f t="shared" si="44"/>
        <v>0</v>
      </c>
      <c r="M325">
        <f t="shared" si="45"/>
        <v>0</v>
      </c>
      <c r="N325">
        <f t="shared" si="46"/>
        <v>0</v>
      </c>
      <c r="X325" s="11">
        <f t="shared" si="40"/>
        <v>-1.4915611814345997</v>
      </c>
      <c r="Y325" s="11">
        <f t="shared" si="47"/>
        <v>2.224754757962579</v>
      </c>
    </row>
    <row r="326" spans="1:25" ht="12">
      <c r="A326" s="1">
        <v>325</v>
      </c>
      <c r="B326" s="1">
        <v>58</v>
      </c>
      <c r="C326" s="1">
        <v>2</v>
      </c>
      <c r="D326" s="1">
        <v>8</v>
      </c>
      <c r="E326" s="1">
        <v>1</v>
      </c>
      <c r="F326" s="1">
        <v>16800</v>
      </c>
      <c r="G326" s="1">
        <v>10200</v>
      </c>
      <c r="H326" s="1">
        <v>76</v>
      </c>
      <c r="I326">
        <f t="shared" si="41"/>
        <v>0</v>
      </c>
      <c r="J326">
        <f t="shared" si="42"/>
        <v>1</v>
      </c>
      <c r="K326">
        <f t="shared" si="43"/>
        <v>1</v>
      </c>
      <c r="L326">
        <f t="shared" si="44"/>
        <v>0</v>
      </c>
      <c r="M326">
        <f t="shared" si="45"/>
        <v>0</v>
      </c>
      <c r="N326">
        <f t="shared" si="46"/>
        <v>0</v>
      </c>
      <c r="X326" s="11">
        <f t="shared" si="40"/>
        <v>-5.4915611814346</v>
      </c>
      <c r="Y326" s="11">
        <f t="shared" si="47"/>
        <v>30.157244209439376</v>
      </c>
    </row>
    <row r="327" spans="1:25" ht="12">
      <c r="A327" s="1">
        <v>326</v>
      </c>
      <c r="B327" s="1">
        <v>34</v>
      </c>
      <c r="C327" s="1">
        <v>1</v>
      </c>
      <c r="D327" s="1">
        <v>8</v>
      </c>
      <c r="E327" s="1">
        <v>2</v>
      </c>
      <c r="F327" s="1">
        <v>29550</v>
      </c>
      <c r="G327" s="1">
        <v>15750</v>
      </c>
      <c r="H327" s="1">
        <v>144</v>
      </c>
      <c r="I327">
        <f t="shared" si="41"/>
        <v>1</v>
      </c>
      <c r="J327">
        <f t="shared" si="42"/>
        <v>0</v>
      </c>
      <c r="K327">
        <f t="shared" si="43"/>
        <v>0</v>
      </c>
      <c r="L327">
        <f t="shared" si="44"/>
        <v>1</v>
      </c>
      <c r="M327">
        <f t="shared" si="45"/>
        <v>0</v>
      </c>
      <c r="N327">
        <f t="shared" si="46"/>
        <v>8</v>
      </c>
      <c r="X327" s="11">
        <f t="shared" si="40"/>
        <v>-5.4915611814346</v>
      </c>
      <c r="Y327" s="11">
        <f t="shared" si="47"/>
        <v>30.157244209439376</v>
      </c>
    </row>
    <row r="328" spans="1:25" ht="12">
      <c r="A328" s="1">
        <v>327</v>
      </c>
      <c r="B328" s="1">
        <v>27</v>
      </c>
      <c r="C328" s="1">
        <v>1</v>
      </c>
      <c r="D328" s="1">
        <v>12</v>
      </c>
      <c r="E328" s="1">
        <v>1</v>
      </c>
      <c r="F328" s="1">
        <v>26700</v>
      </c>
      <c r="G328" s="1">
        <v>15750</v>
      </c>
      <c r="H328" s="1">
        <v>18</v>
      </c>
      <c r="I328">
        <f t="shared" si="41"/>
        <v>1</v>
      </c>
      <c r="J328">
        <f t="shared" si="42"/>
        <v>0</v>
      </c>
      <c r="K328">
        <f t="shared" si="43"/>
        <v>1</v>
      </c>
      <c r="L328">
        <f t="shared" si="44"/>
        <v>0</v>
      </c>
      <c r="M328">
        <f t="shared" si="45"/>
        <v>0</v>
      </c>
      <c r="N328">
        <f t="shared" si="46"/>
        <v>12</v>
      </c>
      <c r="X328" s="11">
        <f t="shared" si="40"/>
        <v>-1.4915611814345997</v>
      </c>
      <c r="Y328" s="11">
        <f t="shared" si="47"/>
        <v>2.224754757962579</v>
      </c>
    </row>
    <row r="329" spans="1:25" ht="12">
      <c r="A329" s="1">
        <v>328</v>
      </c>
      <c r="B329" s="1">
        <v>40</v>
      </c>
      <c r="C329" s="1">
        <v>1</v>
      </c>
      <c r="D329" s="1">
        <v>18</v>
      </c>
      <c r="E329" s="1">
        <v>3</v>
      </c>
      <c r="F329" s="1">
        <v>55000</v>
      </c>
      <c r="G329" s="1">
        <v>32490</v>
      </c>
      <c r="H329" s="1">
        <v>125</v>
      </c>
      <c r="I329">
        <f t="shared" si="41"/>
        <v>1</v>
      </c>
      <c r="J329">
        <f t="shared" si="42"/>
        <v>0</v>
      </c>
      <c r="K329">
        <f t="shared" si="43"/>
        <v>0</v>
      </c>
      <c r="L329">
        <f t="shared" si="44"/>
        <v>0</v>
      </c>
      <c r="M329">
        <f t="shared" si="45"/>
        <v>1</v>
      </c>
      <c r="N329">
        <f t="shared" si="46"/>
        <v>18</v>
      </c>
      <c r="X329" s="11">
        <f t="shared" si="40"/>
        <v>4.5084388185654</v>
      </c>
      <c r="Y329" s="11">
        <f t="shared" si="47"/>
        <v>20.326020580747382</v>
      </c>
    </row>
    <row r="330" spans="1:25" ht="12">
      <c r="A330" s="1">
        <v>329</v>
      </c>
      <c r="B330" s="1">
        <v>34</v>
      </c>
      <c r="C330" s="1">
        <v>1</v>
      </c>
      <c r="D330" s="1">
        <v>18</v>
      </c>
      <c r="E330" s="1">
        <v>3</v>
      </c>
      <c r="F330" s="1">
        <v>62500</v>
      </c>
      <c r="G330" s="1">
        <v>34980</v>
      </c>
      <c r="H330" s="1">
        <v>74</v>
      </c>
      <c r="I330">
        <f t="shared" si="41"/>
        <v>1</v>
      </c>
      <c r="J330">
        <f t="shared" si="42"/>
        <v>0</v>
      </c>
      <c r="K330">
        <f t="shared" si="43"/>
        <v>0</v>
      </c>
      <c r="L330">
        <f t="shared" si="44"/>
        <v>0</v>
      </c>
      <c r="M330">
        <f t="shared" si="45"/>
        <v>1</v>
      </c>
      <c r="N330">
        <f t="shared" si="46"/>
        <v>18</v>
      </c>
      <c r="X330" s="11">
        <f t="shared" si="40"/>
        <v>4.5084388185654</v>
      </c>
      <c r="Y330" s="11">
        <f t="shared" si="47"/>
        <v>20.326020580747382</v>
      </c>
    </row>
    <row r="331" spans="1:25" ht="12">
      <c r="A331" s="1">
        <v>330</v>
      </c>
      <c r="B331" s="1">
        <v>33</v>
      </c>
      <c r="C331" s="1">
        <v>1</v>
      </c>
      <c r="D331" s="1">
        <v>15</v>
      </c>
      <c r="E331" s="1">
        <v>1</v>
      </c>
      <c r="F331" s="1">
        <v>27300</v>
      </c>
      <c r="G331" s="1">
        <v>17250</v>
      </c>
      <c r="H331" s="1">
        <v>132</v>
      </c>
      <c r="I331">
        <f t="shared" si="41"/>
        <v>1</v>
      </c>
      <c r="J331">
        <f t="shared" si="42"/>
        <v>0</v>
      </c>
      <c r="K331">
        <f t="shared" si="43"/>
        <v>1</v>
      </c>
      <c r="L331">
        <f t="shared" si="44"/>
        <v>0</v>
      </c>
      <c r="M331">
        <f t="shared" si="45"/>
        <v>0</v>
      </c>
      <c r="N331">
        <f t="shared" si="46"/>
        <v>15</v>
      </c>
      <c r="X331" s="11">
        <f t="shared" si="40"/>
        <v>1.5084388185654003</v>
      </c>
      <c r="Y331" s="11">
        <f t="shared" si="47"/>
        <v>2.2753876693549806</v>
      </c>
    </row>
    <row r="332" spans="1:25" ht="12">
      <c r="A332" s="1">
        <v>331</v>
      </c>
      <c r="B332" s="1">
        <v>50</v>
      </c>
      <c r="C332" s="1">
        <v>2</v>
      </c>
      <c r="D332" s="1">
        <v>12</v>
      </c>
      <c r="E332" s="1">
        <v>1</v>
      </c>
      <c r="F332" s="1">
        <v>24450</v>
      </c>
      <c r="G332" s="1">
        <v>12000</v>
      </c>
      <c r="H332" s="1">
        <v>144</v>
      </c>
      <c r="I332">
        <f t="shared" si="41"/>
        <v>0</v>
      </c>
      <c r="J332">
        <f t="shared" si="42"/>
        <v>1</v>
      </c>
      <c r="K332">
        <f t="shared" si="43"/>
        <v>1</v>
      </c>
      <c r="L332">
        <f t="shared" si="44"/>
        <v>0</v>
      </c>
      <c r="M332">
        <f t="shared" si="45"/>
        <v>0</v>
      </c>
      <c r="N332">
        <f t="shared" si="46"/>
        <v>0</v>
      </c>
      <c r="X332" s="11">
        <f t="shared" si="40"/>
        <v>-1.4915611814345997</v>
      </c>
      <c r="Y332" s="11">
        <f t="shared" si="47"/>
        <v>2.224754757962579</v>
      </c>
    </row>
    <row r="333" spans="1:25" ht="12">
      <c r="A333" s="1">
        <v>332</v>
      </c>
      <c r="B333" s="1">
        <v>28</v>
      </c>
      <c r="C333" s="1">
        <v>2</v>
      </c>
      <c r="D333" s="1">
        <v>16</v>
      </c>
      <c r="E333" s="1">
        <v>1</v>
      </c>
      <c r="F333" s="1">
        <v>33000</v>
      </c>
      <c r="G333" s="1">
        <v>18000</v>
      </c>
      <c r="H333" s="1">
        <v>26</v>
      </c>
      <c r="I333">
        <f t="shared" si="41"/>
        <v>0</v>
      </c>
      <c r="J333">
        <f t="shared" si="42"/>
        <v>1</v>
      </c>
      <c r="K333">
        <f t="shared" si="43"/>
        <v>1</v>
      </c>
      <c r="L333">
        <f t="shared" si="44"/>
        <v>0</v>
      </c>
      <c r="M333">
        <f t="shared" si="45"/>
        <v>0</v>
      </c>
      <c r="N333">
        <f t="shared" si="46"/>
        <v>0</v>
      </c>
      <c r="X333" s="11">
        <f t="shared" si="40"/>
        <v>2.5084388185654003</v>
      </c>
      <c r="Y333" s="11">
        <f t="shared" si="47"/>
        <v>6.292265306485781</v>
      </c>
    </row>
    <row r="334" spans="1:25" ht="12">
      <c r="A334" s="1">
        <v>333</v>
      </c>
      <c r="B334" s="1">
        <v>27</v>
      </c>
      <c r="C334" s="1">
        <v>2</v>
      </c>
      <c r="D334" s="1">
        <v>15</v>
      </c>
      <c r="E334" s="1">
        <v>1</v>
      </c>
      <c r="F334" s="1">
        <v>37050</v>
      </c>
      <c r="G334" s="1">
        <v>18000</v>
      </c>
      <c r="H334" s="1">
        <v>5</v>
      </c>
      <c r="I334">
        <f t="shared" si="41"/>
        <v>0</v>
      </c>
      <c r="J334">
        <f t="shared" si="42"/>
        <v>1</v>
      </c>
      <c r="K334">
        <f t="shared" si="43"/>
        <v>1</v>
      </c>
      <c r="L334">
        <f t="shared" si="44"/>
        <v>0</v>
      </c>
      <c r="M334">
        <f t="shared" si="45"/>
        <v>0</v>
      </c>
      <c r="N334">
        <f t="shared" si="46"/>
        <v>0</v>
      </c>
      <c r="X334" s="11">
        <f t="shared" si="40"/>
        <v>1.5084388185654003</v>
      </c>
      <c r="Y334" s="11">
        <f t="shared" si="47"/>
        <v>2.2753876693549806</v>
      </c>
    </row>
    <row r="335" spans="1:25" ht="12">
      <c r="A335" s="1">
        <v>334</v>
      </c>
      <c r="B335" s="1">
        <v>26</v>
      </c>
      <c r="C335" s="1">
        <v>2</v>
      </c>
      <c r="D335" s="1">
        <v>12</v>
      </c>
      <c r="E335" s="1">
        <v>1</v>
      </c>
      <c r="F335" s="1">
        <v>24450</v>
      </c>
      <c r="G335" s="1">
        <v>10950</v>
      </c>
      <c r="H335" s="1">
        <v>32</v>
      </c>
      <c r="I335">
        <f t="shared" si="41"/>
        <v>0</v>
      </c>
      <c r="J335">
        <f t="shared" si="42"/>
        <v>1</v>
      </c>
      <c r="K335">
        <f t="shared" si="43"/>
        <v>1</v>
      </c>
      <c r="L335">
        <f t="shared" si="44"/>
        <v>0</v>
      </c>
      <c r="M335">
        <f t="shared" si="45"/>
        <v>0</v>
      </c>
      <c r="N335">
        <f t="shared" si="46"/>
        <v>0</v>
      </c>
      <c r="X335" s="11">
        <f t="shared" si="40"/>
        <v>-1.4915611814345997</v>
      </c>
      <c r="Y335" s="11">
        <f t="shared" si="47"/>
        <v>2.224754757962579</v>
      </c>
    </row>
    <row r="336" spans="1:25" ht="12">
      <c r="A336" s="1">
        <v>335</v>
      </c>
      <c r="B336" s="1">
        <v>62</v>
      </c>
      <c r="C336" s="1">
        <v>1</v>
      </c>
      <c r="D336" s="1">
        <v>8</v>
      </c>
      <c r="E336" s="1">
        <v>2</v>
      </c>
      <c r="F336" s="1">
        <v>31950</v>
      </c>
      <c r="G336" s="1">
        <v>15750</v>
      </c>
      <c r="H336" s="1">
        <v>408</v>
      </c>
      <c r="I336">
        <f t="shared" si="41"/>
        <v>1</v>
      </c>
      <c r="J336">
        <f t="shared" si="42"/>
        <v>0</v>
      </c>
      <c r="K336">
        <f t="shared" si="43"/>
        <v>0</v>
      </c>
      <c r="L336">
        <f t="shared" si="44"/>
        <v>1</v>
      </c>
      <c r="M336">
        <f t="shared" si="45"/>
        <v>0</v>
      </c>
      <c r="N336">
        <f t="shared" si="46"/>
        <v>8</v>
      </c>
      <c r="X336" s="11">
        <f t="shared" si="40"/>
        <v>-5.4915611814346</v>
      </c>
      <c r="Y336" s="11">
        <f t="shared" si="47"/>
        <v>30.157244209439376</v>
      </c>
    </row>
    <row r="337" spans="1:25" ht="12">
      <c r="A337" s="1">
        <v>336</v>
      </c>
      <c r="B337" s="1">
        <v>28</v>
      </c>
      <c r="C337" s="1">
        <v>1</v>
      </c>
      <c r="D337" s="1">
        <v>16</v>
      </c>
      <c r="E337" s="1">
        <v>3</v>
      </c>
      <c r="F337" s="1">
        <v>47250</v>
      </c>
      <c r="G337" s="1">
        <v>21240</v>
      </c>
      <c r="H337" s="1">
        <v>45</v>
      </c>
      <c r="I337">
        <f t="shared" si="41"/>
        <v>1</v>
      </c>
      <c r="J337">
        <f t="shared" si="42"/>
        <v>0</v>
      </c>
      <c r="K337">
        <f t="shared" si="43"/>
        <v>0</v>
      </c>
      <c r="L337">
        <f t="shared" si="44"/>
        <v>0</v>
      </c>
      <c r="M337">
        <f t="shared" si="45"/>
        <v>1</v>
      </c>
      <c r="N337">
        <f t="shared" si="46"/>
        <v>16</v>
      </c>
      <c r="X337" s="11">
        <f t="shared" si="40"/>
        <v>2.5084388185654003</v>
      </c>
      <c r="Y337" s="11">
        <f t="shared" si="47"/>
        <v>6.292265306485781</v>
      </c>
    </row>
    <row r="338" spans="1:25" ht="12">
      <c r="A338" s="1">
        <v>337</v>
      </c>
      <c r="B338" s="1">
        <v>22</v>
      </c>
      <c r="C338" s="1">
        <v>2</v>
      </c>
      <c r="D338" s="1">
        <v>12</v>
      </c>
      <c r="E338" s="1">
        <v>1</v>
      </c>
      <c r="F338" s="1">
        <v>26100</v>
      </c>
      <c r="G338" s="1">
        <v>11550</v>
      </c>
      <c r="H338" s="1">
        <v>2</v>
      </c>
      <c r="I338">
        <f t="shared" si="41"/>
        <v>0</v>
      </c>
      <c r="J338">
        <f t="shared" si="42"/>
        <v>1</v>
      </c>
      <c r="K338">
        <f t="shared" si="43"/>
        <v>1</v>
      </c>
      <c r="L338">
        <f t="shared" si="44"/>
        <v>0</v>
      </c>
      <c r="M338">
        <f t="shared" si="45"/>
        <v>0</v>
      </c>
      <c r="N338">
        <f t="shared" si="46"/>
        <v>0</v>
      </c>
      <c r="X338" s="11">
        <f t="shared" si="40"/>
        <v>-1.4915611814345997</v>
      </c>
      <c r="Y338" s="11">
        <f t="shared" si="47"/>
        <v>2.224754757962579</v>
      </c>
    </row>
    <row r="339" spans="1:25" ht="12">
      <c r="A339" s="1">
        <v>338</v>
      </c>
      <c r="B339" s="1">
        <v>54</v>
      </c>
      <c r="C339" s="1">
        <v>2</v>
      </c>
      <c r="D339" s="1">
        <v>8</v>
      </c>
      <c r="E339" s="1">
        <v>1</v>
      </c>
      <c r="F339" s="1">
        <v>15900</v>
      </c>
      <c r="G339" s="1">
        <v>10200</v>
      </c>
      <c r="H339" s="1">
        <v>43</v>
      </c>
      <c r="I339">
        <f t="shared" si="41"/>
        <v>0</v>
      </c>
      <c r="J339">
        <f t="shared" si="42"/>
        <v>1</v>
      </c>
      <c r="K339">
        <f t="shared" si="43"/>
        <v>1</v>
      </c>
      <c r="L339">
        <f t="shared" si="44"/>
        <v>0</v>
      </c>
      <c r="M339">
        <f t="shared" si="45"/>
        <v>0</v>
      </c>
      <c r="N339">
        <f t="shared" si="46"/>
        <v>0</v>
      </c>
      <c r="X339" s="11">
        <f t="shared" si="40"/>
        <v>-5.4915611814346</v>
      </c>
      <c r="Y339" s="11">
        <f t="shared" si="47"/>
        <v>30.157244209439376</v>
      </c>
    </row>
    <row r="340" spans="1:25" ht="12">
      <c r="A340" s="1">
        <v>339</v>
      </c>
      <c r="B340" s="1">
        <v>50</v>
      </c>
      <c r="C340" s="1">
        <v>2</v>
      </c>
      <c r="D340" s="1">
        <v>8</v>
      </c>
      <c r="E340" s="1">
        <v>1</v>
      </c>
      <c r="F340" s="1">
        <v>23700</v>
      </c>
      <c r="G340" s="1">
        <v>10650</v>
      </c>
      <c r="H340" s="1">
        <v>281</v>
      </c>
      <c r="I340">
        <f t="shared" si="41"/>
        <v>0</v>
      </c>
      <c r="J340">
        <f t="shared" si="42"/>
        <v>1</v>
      </c>
      <c r="K340">
        <f t="shared" si="43"/>
        <v>1</v>
      </c>
      <c r="L340">
        <f t="shared" si="44"/>
        <v>0</v>
      </c>
      <c r="M340">
        <f t="shared" si="45"/>
        <v>0</v>
      </c>
      <c r="N340">
        <f t="shared" si="46"/>
        <v>0</v>
      </c>
      <c r="X340" s="11">
        <f t="shared" si="40"/>
        <v>-5.4915611814346</v>
      </c>
      <c r="Y340" s="11">
        <f t="shared" si="47"/>
        <v>30.157244209439376</v>
      </c>
    </row>
    <row r="341" spans="1:25" ht="12">
      <c r="A341" s="1">
        <v>340</v>
      </c>
      <c r="B341" s="1">
        <v>58</v>
      </c>
      <c r="C341" s="1">
        <v>2</v>
      </c>
      <c r="D341" s="1">
        <v>8</v>
      </c>
      <c r="E341" s="1">
        <v>1</v>
      </c>
      <c r="F341" s="1">
        <v>21750</v>
      </c>
      <c r="G341" s="1">
        <v>12450</v>
      </c>
      <c r="H341" s="1">
        <v>318</v>
      </c>
      <c r="I341">
        <f t="shared" si="41"/>
        <v>0</v>
      </c>
      <c r="J341">
        <f t="shared" si="42"/>
        <v>1</v>
      </c>
      <c r="K341">
        <f t="shared" si="43"/>
        <v>1</v>
      </c>
      <c r="L341">
        <f t="shared" si="44"/>
        <v>0</v>
      </c>
      <c r="M341">
        <f t="shared" si="45"/>
        <v>0</v>
      </c>
      <c r="N341">
        <f t="shared" si="46"/>
        <v>0</v>
      </c>
      <c r="X341" s="11">
        <f t="shared" si="40"/>
        <v>-5.4915611814346</v>
      </c>
      <c r="Y341" s="11">
        <f t="shared" si="47"/>
        <v>30.157244209439376</v>
      </c>
    </row>
    <row r="342" spans="1:25" ht="12">
      <c r="A342" s="1">
        <v>341</v>
      </c>
      <c r="B342" s="1">
        <v>47</v>
      </c>
      <c r="C342" s="1">
        <v>1</v>
      </c>
      <c r="D342" s="1">
        <v>12</v>
      </c>
      <c r="E342" s="1">
        <v>3</v>
      </c>
      <c r="F342" s="1">
        <v>59400</v>
      </c>
      <c r="G342" s="1">
        <v>33750</v>
      </c>
      <c r="H342" s="1">
        <v>272</v>
      </c>
      <c r="I342">
        <f t="shared" si="41"/>
        <v>1</v>
      </c>
      <c r="J342">
        <f t="shared" si="42"/>
        <v>0</v>
      </c>
      <c r="K342">
        <f t="shared" si="43"/>
        <v>0</v>
      </c>
      <c r="L342">
        <f t="shared" si="44"/>
        <v>0</v>
      </c>
      <c r="M342">
        <f t="shared" si="45"/>
        <v>1</v>
      </c>
      <c r="N342">
        <f t="shared" si="46"/>
        <v>12</v>
      </c>
      <c r="X342" s="11">
        <f t="shared" si="40"/>
        <v>-1.4915611814345997</v>
      </c>
      <c r="Y342" s="11">
        <f t="shared" si="47"/>
        <v>2.224754757962579</v>
      </c>
    </row>
    <row r="343" spans="1:25" ht="12">
      <c r="A343" s="1">
        <v>342</v>
      </c>
      <c r="B343" s="1">
        <v>44</v>
      </c>
      <c r="C343" s="1">
        <v>2</v>
      </c>
      <c r="D343" s="1">
        <v>12</v>
      </c>
      <c r="E343" s="1">
        <v>1</v>
      </c>
      <c r="F343" s="1">
        <v>24450</v>
      </c>
      <c r="G343" s="1">
        <v>14250</v>
      </c>
      <c r="H343" s="1">
        <v>117</v>
      </c>
      <c r="I343">
        <f t="shared" si="41"/>
        <v>0</v>
      </c>
      <c r="J343">
        <f t="shared" si="42"/>
        <v>1</v>
      </c>
      <c r="K343">
        <f t="shared" si="43"/>
        <v>1</v>
      </c>
      <c r="L343">
        <f t="shared" si="44"/>
        <v>0</v>
      </c>
      <c r="M343">
        <f t="shared" si="45"/>
        <v>0</v>
      </c>
      <c r="N343">
        <f t="shared" si="46"/>
        <v>0</v>
      </c>
      <c r="X343" s="11">
        <f t="shared" si="40"/>
        <v>-1.4915611814345997</v>
      </c>
      <c r="Y343" s="11">
        <f t="shared" si="47"/>
        <v>2.224754757962579</v>
      </c>
    </row>
    <row r="344" spans="1:25" ht="12">
      <c r="A344" s="1">
        <v>343</v>
      </c>
      <c r="B344" s="1">
        <v>39</v>
      </c>
      <c r="C344" s="1">
        <v>1</v>
      </c>
      <c r="D344" s="1">
        <v>16</v>
      </c>
      <c r="E344" s="1">
        <v>3</v>
      </c>
      <c r="F344" s="1">
        <v>103500</v>
      </c>
      <c r="G344" s="1">
        <v>60000</v>
      </c>
      <c r="H344" s="1">
        <v>150</v>
      </c>
      <c r="I344">
        <f t="shared" si="41"/>
        <v>1</v>
      </c>
      <c r="J344">
        <f t="shared" si="42"/>
        <v>0</v>
      </c>
      <c r="K344">
        <f t="shared" si="43"/>
        <v>0</v>
      </c>
      <c r="L344">
        <f t="shared" si="44"/>
        <v>0</v>
      </c>
      <c r="M344">
        <f t="shared" si="45"/>
        <v>1</v>
      </c>
      <c r="N344">
        <f t="shared" si="46"/>
        <v>16</v>
      </c>
      <c r="X344" s="11">
        <f t="shared" si="40"/>
        <v>2.5084388185654003</v>
      </c>
      <c r="Y344" s="11">
        <f t="shared" si="47"/>
        <v>6.292265306485781</v>
      </c>
    </row>
    <row r="345" spans="1:25" ht="12">
      <c r="A345" s="1">
        <v>344</v>
      </c>
      <c r="B345" s="1">
        <v>29</v>
      </c>
      <c r="C345" s="1">
        <v>1</v>
      </c>
      <c r="D345" s="1">
        <v>12</v>
      </c>
      <c r="E345" s="1">
        <v>1</v>
      </c>
      <c r="F345" s="1">
        <v>35700</v>
      </c>
      <c r="G345" s="1">
        <v>16500</v>
      </c>
      <c r="H345" s="1">
        <v>72</v>
      </c>
      <c r="I345">
        <f t="shared" si="41"/>
        <v>1</v>
      </c>
      <c r="J345">
        <f t="shared" si="42"/>
        <v>0</v>
      </c>
      <c r="K345">
        <f t="shared" si="43"/>
        <v>1</v>
      </c>
      <c r="L345">
        <f t="shared" si="44"/>
        <v>0</v>
      </c>
      <c r="M345">
        <f t="shared" si="45"/>
        <v>0</v>
      </c>
      <c r="N345">
        <f t="shared" si="46"/>
        <v>12</v>
      </c>
      <c r="X345" s="11">
        <f t="shared" si="40"/>
        <v>-1.4915611814345997</v>
      </c>
      <c r="Y345" s="11">
        <f t="shared" si="47"/>
        <v>2.224754757962579</v>
      </c>
    </row>
    <row r="346" spans="1:25" ht="12">
      <c r="A346" s="1">
        <v>345</v>
      </c>
      <c r="B346" s="1">
        <v>23</v>
      </c>
      <c r="C346" s="1">
        <v>2</v>
      </c>
      <c r="D346" s="1">
        <v>12</v>
      </c>
      <c r="E346" s="1">
        <v>1</v>
      </c>
      <c r="F346" s="1">
        <v>22200</v>
      </c>
      <c r="G346" s="1">
        <v>16500</v>
      </c>
      <c r="H346" s="1">
        <v>7</v>
      </c>
      <c r="I346">
        <f t="shared" si="41"/>
        <v>0</v>
      </c>
      <c r="J346">
        <f t="shared" si="42"/>
        <v>1</v>
      </c>
      <c r="K346">
        <f t="shared" si="43"/>
        <v>1</v>
      </c>
      <c r="L346">
        <f t="shared" si="44"/>
        <v>0</v>
      </c>
      <c r="M346">
        <f t="shared" si="45"/>
        <v>0</v>
      </c>
      <c r="N346">
        <f t="shared" si="46"/>
        <v>0</v>
      </c>
      <c r="X346" s="11">
        <f t="shared" si="40"/>
        <v>-1.4915611814345997</v>
      </c>
      <c r="Y346" s="11">
        <f t="shared" si="47"/>
        <v>2.224754757962579</v>
      </c>
    </row>
    <row r="347" spans="1:25" ht="12">
      <c r="A347" s="1">
        <v>346</v>
      </c>
      <c r="B347" s="1">
        <v>24</v>
      </c>
      <c r="C347" s="1">
        <v>2</v>
      </c>
      <c r="D347" s="1">
        <v>15</v>
      </c>
      <c r="E347" s="1">
        <v>1</v>
      </c>
      <c r="F347" s="1">
        <v>22950</v>
      </c>
      <c r="G347" s="1">
        <v>13950</v>
      </c>
      <c r="H347" s="1">
        <v>22</v>
      </c>
      <c r="I347">
        <f t="shared" si="41"/>
        <v>0</v>
      </c>
      <c r="J347">
        <f t="shared" si="42"/>
        <v>1</v>
      </c>
      <c r="K347">
        <f t="shared" si="43"/>
        <v>1</v>
      </c>
      <c r="L347">
        <f t="shared" si="44"/>
        <v>0</v>
      </c>
      <c r="M347">
        <f t="shared" si="45"/>
        <v>0</v>
      </c>
      <c r="N347">
        <f t="shared" si="46"/>
        <v>0</v>
      </c>
      <c r="X347" s="11">
        <f t="shared" si="40"/>
        <v>1.5084388185654003</v>
      </c>
      <c r="Y347" s="11">
        <f t="shared" si="47"/>
        <v>2.2753876693549806</v>
      </c>
    </row>
    <row r="348" spans="1:25" ht="12">
      <c r="A348" s="1">
        <v>347</v>
      </c>
      <c r="B348" s="1">
        <v>48</v>
      </c>
      <c r="C348" s="1">
        <v>2</v>
      </c>
      <c r="D348" s="1">
        <v>12</v>
      </c>
      <c r="E348" s="1">
        <v>1</v>
      </c>
      <c r="F348" s="1">
        <v>23100</v>
      </c>
      <c r="G348" s="1">
        <v>12000</v>
      </c>
      <c r="H348" s="1">
        <v>228</v>
      </c>
      <c r="I348">
        <f t="shared" si="41"/>
        <v>0</v>
      </c>
      <c r="J348">
        <f t="shared" si="42"/>
        <v>1</v>
      </c>
      <c r="K348">
        <f t="shared" si="43"/>
        <v>1</v>
      </c>
      <c r="L348">
        <f t="shared" si="44"/>
        <v>0</v>
      </c>
      <c r="M348">
        <f t="shared" si="45"/>
        <v>0</v>
      </c>
      <c r="N348">
        <f t="shared" si="46"/>
        <v>0</v>
      </c>
      <c r="X348" s="11">
        <f t="shared" si="40"/>
        <v>-1.4915611814345997</v>
      </c>
      <c r="Y348" s="11">
        <f t="shared" si="47"/>
        <v>2.224754757962579</v>
      </c>
    </row>
    <row r="349" spans="1:25" ht="12">
      <c r="A349" s="1">
        <v>348</v>
      </c>
      <c r="B349" s="1">
        <v>30</v>
      </c>
      <c r="C349" s="1">
        <v>2</v>
      </c>
      <c r="D349" s="1">
        <v>16</v>
      </c>
      <c r="E349" s="1">
        <v>3</v>
      </c>
      <c r="F349" s="1">
        <v>56750</v>
      </c>
      <c r="G349" s="1">
        <v>30000</v>
      </c>
      <c r="H349" s="1">
        <v>15</v>
      </c>
      <c r="I349">
        <f t="shared" si="41"/>
        <v>0</v>
      </c>
      <c r="J349">
        <f t="shared" si="42"/>
        <v>1</v>
      </c>
      <c r="K349">
        <f t="shared" si="43"/>
        <v>0</v>
      </c>
      <c r="L349">
        <f t="shared" si="44"/>
        <v>0</v>
      </c>
      <c r="M349">
        <f t="shared" si="45"/>
        <v>1</v>
      </c>
      <c r="N349">
        <f t="shared" si="46"/>
        <v>0</v>
      </c>
      <c r="X349" s="11">
        <f t="shared" si="40"/>
        <v>2.5084388185654003</v>
      </c>
      <c r="Y349" s="11">
        <f t="shared" si="47"/>
        <v>6.292265306485781</v>
      </c>
    </row>
    <row r="350" spans="1:25" ht="12">
      <c r="A350" s="1">
        <v>349</v>
      </c>
      <c r="B350" s="1">
        <v>54</v>
      </c>
      <c r="C350" s="1">
        <v>2</v>
      </c>
      <c r="D350" s="1">
        <v>17</v>
      </c>
      <c r="E350" s="1">
        <v>1</v>
      </c>
      <c r="F350" s="1">
        <v>29100</v>
      </c>
      <c r="G350" s="1">
        <v>12750</v>
      </c>
      <c r="H350" s="1">
        <v>375</v>
      </c>
      <c r="I350">
        <f t="shared" si="41"/>
        <v>0</v>
      </c>
      <c r="J350">
        <f t="shared" si="42"/>
        <v>1</v>
      </c>
      <c r="K350">
        <f t="shared" si="43"/>
        <v>1</v>
      </c>
      <c r="L350">
        <f t="shared" si="44"/>
        <v>0</v>
      </c>
      <c r="M350">
        <f t="shared" si="45"/>
        <v>0</v>
      </c>
      <c r="N350">
        <f t="shared" si="46"/>
        <v>0</v>
      </c>
      <c r="X350" s="11">
        <f t="shared" si="40"/>
        <v>3.5084388185654003</v>
      </c>
      <c r="Y350" s="11">
        <f t="shared" si="47"/>
        <v>12.309142943616582</v>
      </c>
    </row>
    <row r="351" spans="1:25" ht="12">
      <c r="A351" s="1">
        <v>350</v>
      </c>
      <c r="B351" s="1">
        <v>53</v>
      </c>
      <c r="C351" s="1">
        <v>2</v>
      </c>
      <c r="D351" s="1">
        <v>12</v>
      </c>
      <c r="E351" s="1">
        <v>1</v>
      </c>
      <c r="F351" s="1">
        <v>37650</v>
      </c>
      <c r="G351" s="1">
        <v>15750</v>
      </c>
      <c r="H351" s="1">
        <v>132</v>
      </c>
      <c r="I351">
        <f t="shared" si="41"/>
        <v>0</v>
      </c>
      <c r="J351">
        <f t="shared" si="42"/>
        <v>1</v>
      </c>
      <c r="K351">
        <f t="shared" si="43"/>
        <v>1</v>
      </c>
      <c r="L351">
        <f t="shared" si="44"/>
        <v>0</v>
      </c>
      <c r="M351">
        <f t="shared" si="45"/>
        <v>0</v>
      </c>
      <c r="N351">
        <f t="shared" si="46"/>
        <v>0</v>
      </c>
      <c r="X351" s="11">
        <f t="shared" si="40"/>
        <v>-1.4915611814345997</v>
      </c>
      <c r="Y351" s="11">
        <f t="shared" si="47"/>
        <v>2.224754757962579</v>
      </c>
    </row>
    <row r="352" spans="1:25" ht="12">
      <c r="A352" s="1">
        <v>351</v>
      </c>
      <c r="B352" s="1">
        <v>26</v>
      </c>
      <c r="C352" s="1">
        <v>2</v>
      </c>
      <c r="D352" s="1">
        <v>12</v>
      </c>
      <c r="E352" s="1">
        <v>1</v>
      </c>
      <c r="F352" s="1">
        <v>27900</v>
      </c>
      <c r="G352" s="1">
        <v>13500</v>
      </c>
      <c r="H352" s="1">
        <v>32</v>
      </c>
      <c r="I352">
        <f t="shared" si="41"/>
        <v>0</v>
      </c>
      <c r="J352">
        <f t="shared" si="42"/>
        <v>1</v>
      </c>
      <c r="K352">
        <f t="shared" si="43"/>
        <v>1</v>
      </c>
      <c r="L352">
        <f t="shared" si="44"/>
        <v>0</v>
      </c>
      <c r="M352">
        <f t="shared" si="45"/>
        <v>0</v>
      </c>
      <c r="N352">
        <f t="shared" si="46"/>
        <v>0</v>
      </c>
      <c r="X352" s="11">
        <f t="shared" si="40"/>
        <v>-1.4915611814345997</v>
      </c>
      <c r="Y352" s="11">
        <f t="shared" si="47"/>
        <v>2.224754757962579</v>
      </c>
    </row>
    <row r="353" spans="1:25" ht="12">
      <c r="A353" s="1">
        <v>352</v>
      </c>
      <c r="B353" s="1">
        <v>59</v>
      </c>
      <c r="C353" s="1">
        <v>2</v>
      </c>
      <c r="D353" s="1">
        <v>8</v>
      </c>
      <c r="E353" s="1">
        <v>1</v>
      </c>
      <c r="F353" s="1">
        <v>21150</v>
      </c>
      <c r="G353" s="1">
        <v>12000</v>
      </c>
      <c r="H353" s="1">
        <v>159</v>
      </c>
      <c r="I353">
        <f t="shared" si="41"/>
        <v>0</v>
      </c>
      <c r="J353">
        <f t="shared" si="42"/>
        <v>1</v>
      </c>
      <c r="K353">
        <f t="shared" si="43"/>
        <v>1</v>
      </c>
      <c r="L353">
        <f t="shared" si="44"/>
        <v>0</v>
      </c>
      <c r="M353">
        <f t="shared" si="45"/>
        <v>0</v>
      </c>
      <c r="N353">
        <f t="shared" si="46"/>
        <v>0</v>
      </c>
      <c r="X353" s="11">
        <f t="shared" si="40"/>
        <v>-5.4915611814346</v>
      </c>
      <c r="Y353" s="11">
        <f t="shared" si="47"/>
        <v>30.157244209439376</v>
      </c>
    </row>
    <row r="354" spans="1:25" ht="12">
      <c r="A354" s="1">
        <v>353</v>
      </c>
      <c r="B354" s="1">
        <v>37</v>
      </c>
      <c r="C354" s="1">
        <v>1</v>
      </c>
      <c r="D354" s="1">
        <v>12</v>
      </c>
      <c r="E354" s="1">
        <v>2</v>
      </c>
      <c r="F354" s="1">
        <v>31200</v>
      </c>
      <c r="G354" s="1">
        <v>15750</v>
      </c>
      <c r="H354" s="1">
        <v>155</v>
      </c>
      <c r="I354">
        <f t="shared" si="41"/>
        <v>1</v>
      </c>
      <c r="J354">
        <f t="shared" si="42"/>
        <v>0</v>
      </c>
      <c r="K354">
        <f t="shared" si="43"/>
        <v>0</v>
      </c>
      <c r="L354">
        <f t="shared" si="44"/>
        <v>1</v>
      </c>
      <c r="M354">
        <f t="shared" si="45"/>
        <v>0</v>
      </c>
      <c r="N354">
        <f t="shared" si="46"/>
        <v>12</v>
      </c>
      <c r="X354" s="11">
        <f t="shared" si="40"/>
        <v>-1.4915611814345997</v>
      </c>
      <c r="Y354" s="11">
        <f t="shared" si="47"/>
        <v>2.224754757962579</v>
      </c>
    </row>
    <row r="355" spans="1:25" ht="12">
      <c r="A355" s="1">
        <v>354</v>
      </c>
      <c r="B355" s="1">
        <v>46</v>
      </c>
      <c r="C355" s="1">
        <v>2</v>
      </c>
      <c r="D355" s="1">
        <v>12</v>
      </c>
      <c r="E355" s="1">
        <v>1</v>
      </c>
      <c r="F355" s="1">
        <v>20550</v>
      </c>
      <c r="G355" s="1">
        <v>11250</v>
      </c>
      <c r="H355" s="1">
        <v>154</v>
      </c>
      <c r="I355">
        <f t="shared" si="41"/>
        <v>0</v>
      </c>
      <c r="J355">
        <f t="shared" si="42"/>
        <v>1</v>
      </c>
      <c r="K355">
        <f t="shared" si="43"/>
        <v>1</v>
      </c>
      <c r="L355">
        <f t="shared" si="44"/>
        <v>0</v>
      </c>
      <c r="M355">
        <f t="shared" si="45"/>
        <v>0</v>
      </c>
      <c r="N355">
        <f t="shared" si="46"/>
        <v>0</v>
      </c>
      <c r="X355" s="11">
        <f t="shared" si="40"/>
        <v>-1.4915611814345997</v>
      </c>
      <c r="Y355" s="11">
        <f t="shared" si="47"/>
        <v>2.224754757962579</v>
      </c>
    </row>
    <row r="356" spans="1:25" ht="12">
      <c r="A356" s="1">
        <v>355</v>
      </c>
      <c r="B356" s="1">
        <v>31</v>
      </c>
      <c r="C356" s="1">
        <v>1</v>
      </c>
      <c r="D356" s="1">
        <v>15</v>
      </c>
      <c r="E356" s="1">
        <v>1</v>
      </c>
      <c r="F356" s="1">
        <v>25950</v>
      </c>
      <c r="G356" s="1">
        <v>17250</v>
      </c>
      <c r="H356" s="1">
        <v>83</v>
      </c>
      <c r="I356">
        <f t="shared" si="41"/>
        <v>1</v>
      </c>
      <c r="J356">
        <f t="shared" si="42"/>
        <v>0</v>
      </c>
      <c r="K356">
        <f t="shared" si="43"/>
        <v>1</v>
      </c>
      <c r="L356">
        <f t="shared" si="44"/>
        <v>0</v>
      </c>
      <c r="M356">
        <f t="shared" si="45"/>
        <v>0</v>
      </c>
      <c r="N356">
        <f t="shared" si="46"/>
        <v>15</v>
      </c>
      <c r="X356" s="11">
        <f t="shared" si="40"/>
        <v>1.5084388185654003</v>
      </c>
      <c r="Y356" s="11">
        <f t="shared" si="47"/>
        <v>2.2753876693549806</v>
      </c>
    </row>
    <row r="357" spans="1:25" ht="12">
      <c r="A357" s="1">
        <v>356</v>
      </c>
      <c r="B357" s="1">
        <v>27</v>
      </c>
      <c r="C357" s="1">
        <v>1</v>
      </c>
      <c r="D357" s="1">
        <v>15</v>
      </c>
      <c r="E357" s="1">
        <v>1</v>
      </c>
      <c r="F357" s="1">
        <v>28350</v>
      </c>
      <c r="G357" s="1">
        <v>15000</v>
      </c>
      <c r="H357" s="1">
        <v>48</v>
      </c>
      <c r="I357">
        <f t="shared" si="41"/>
        <v>1</v>
      </c>
      <c r="J357">
        <f t="shared" si="42"/>
        <v>0</v>
      </c>
      <c r="K357">
        <f t="shared" si="43"/>
        <v>1</v>
      </c>
      <c r="L357">
        <f t="shared" si="44"/>
        <v>0</v>
      </c>
      <c r="M357">
        <f t="shared" si="45"/>
        <v>0</v>
      </c>
      <c r="N357">
        <f t="shared" si="46"/>
        <v>15</v>
      </c>
      <c r="X357" s="11">
        <f t="shared" si="40"/>
        <v>1.5084388185654003</v>
      </c>
      <c r="Y357" s="11">
        <f t="shared" si="47"/>
        <v>2.2753876693549806</v>
      </c>
    </row>
    <row r="358" spans="1:25" ht="12">
      <c r="A358" s="1">
        <v>357</v>
      </c>
      <c r="B358" s="1">
        <v>60</v>
      </c>
      <c r="C358" s="1">
        <v>2</v>
      </c>
      <c r="D358" s="1">
        <v>8</v>
      </c>
      <c r="E358" s="1">
        <v>1</v>
      </c>
      <c r="F358" s="1">
        <v>17700</v>
      </c>
      <c r="G358" s="1">
        <v>10200</v>
      </c>
      <c r="H358" s="1">
        <v>184</v>
      </c>
      <c r="I358">
        <f t="shared" si="41"/>
        <v>0</v>
      </c>
      <c r="J358">
        <f t="shared" si="42"/>
        <v>1</v>
      </c>
      <c r="K358">
        <f t="shared" si="43"/>
        <v>1</v>
      </c>
      <c r="L358">
        <f t="shared" si="44"/>
        <v>0</v>
      </c>
      <c r="M358">
        <f t="shared" si="45"/>
        <v>0</v>
      </c>
      <c r="N358">
        <f t="shared" si="46"/>
        <v>0</v>
      </c>
      <c r="X358" s="11">
        <f t="shared" si="40"/>
        <v>-5.4915611814346</v>
      </c>
      <c r="Y358" s="11">
        <f t="shared" si="47"/>
        <v>30.157244209439376</v>
      </c>
    </row>
    <row r="359" spans="1:25" ht="12">
      <c r="A359" s="1">
        <v>358</v>
      </c>
      <c r="B359" s="1">
        <v>48</v>
      </c>
      <c r="C359" s="1">
        <v>2</v>
      </c>
      <c r="D359" s="1">
        <v>15</v>
      </c>
      <c r="E359" s="1">
        <v>1</v>
      </c>
      <c r="F359" s="1">
        <v>23550</v>
      </c>
      <c r="G359" s="1">
        <v>13500</v>
      </c>
      <c r="H359" s="1">
        <v>49</v>
      </c>
      <c r="I359">
        <f t="shared" si="41"/>
        <v>0</v>
      </c>
      <c r="J359">
        <f t="shared" si="42"/>
        <v>1</v>
      </c>
      <c r="K359">
        <f t="shared" si="43"/>
        <v>1</v>
      </c>
      <c r="L359">
        <f t="shared" si="44"/>
        <v>0</v>
      </c>
      <c r="M359">
        <f t="shared" si="45"/>
        <v>0</v>
      </c>
      <c r="N359">
        <f t="shared" si="46"/>
        <v>0</v>
      </c>
      <c r="X359" s="11">
        <f t="shared" si="40"/>
        <v>1.5084388185654003</v>
      </c>
      <c r="Y359" s="11">
        <f t="shared" si="47"/>
        <v>2.2753876693549806</v>
      </c>
    </row>
    <row r="360" spans="1:25" ht="12">
      <c r="A360" s="1">
        <v>359</v>
      </c>
      <c r="B360" s="1">
        <v>51</v>
      </c>
      <c r="C360" s="1">
        <v>2</v>
      </c>
      <c r="D360" s="1">
        <v>12</v>
      </c>
      <c r="E360" s="1">
        <v>1</v>
      </c>
      <c r="F360" s="1">
        <v>19950</v>
      </c>
      <c r="G360" s="1">
        <v>10200</v>
      </c>
      <c r="H360" s="1">
        <v>56</v>
      </c>
      <c r="I360">
        <f t="shared" si="41"/>
        <v>0</v>
      </c>
      <c r="J360">
        <f t="shared" si="42"/>
        <v>1</v>
      </c>
      <c r="K360">
        <f t="shared" si="43"/>
        <v>1</v>
      </c>
      <c r="L360">
        <f t="shared" si="44"/>
        <v>0</v>
      </c>
      <c r="M360">
        <f t="shared" si="45"/>
        <v>0</v>
      </c>
      <c r="N360">
        <f t="shared" si="46"/>
        <v>0</v>
      </c>
      <c r="X360" s="11">
        <f t="shared" si="40"/>
        <v>-1.4915611814345997</v>
      </c>
      <c r="Y360" s="11">
        <f t="shared" si="47"/>
        <v>2.224754757962579</v>
      </c>
    </row>
    <row r="361" spans="1:25" ht="12">
      <c r="A361" s="1">
        <v>360</v>
      </c>
      <c r="B361" s="1">
        <v>24</v>
      </c>
      <c r="C361" s="1">
        <v>2</v>
      </c>
      <c r="D361" s="1">
        <v>12</v>
      </c>
      <c r="E361" s="1">
        <v>1</v>
      </c>
      <c r="F361" s="1">
        <v>29400</v>
      </c>
      <c r="G361" s="1">
        <v>15300</v>
      </c>
      <c r="H361" s="1">
        <v>30</v>
      </c>
      <c r="I361">
        <f t="shared" si="41"/>
        <v>0</v>
      </c>
      <c r="J361">
        <f t="shared" si="42"/>
        <v>1</v>
      </c>
      <c r="K361">
        <f t="shared" si="43"/>
        <v>1</v>
      </c>
      <c r="L361">
        <f t="shared" si="44"/>
        <v>0</v>
      </c>
      <c r="M361">
        <f t="shared" si="45"/>
        <v>0</v>
      </c>
      <c r="N361">
        <f t="shared" si="46"/>
        <v>0</v>
      </c>
      <c r="X361" s="11">
        <f t="shared" si="40"/>
        <v>-1.4915611814345997</v>
      </c>
      <c r="Y361" s="11">
        <f t="shared" si="47"/>
        <v>2.224754757962579</v>
      </c>
    </row>
    <row r="362" spans="1:25" ht="12">
      <c r="A362" s="1">
        <v>361</v>
      </c>
      <c r="B362" s="1">
        <v>26</v>
      </c>
      <c r="C362" s="1">
        <v>2</v>
      </c>
      <c r="D362" s="1">
        <v>12</v>
      </c>
      <c r="E362" s="1">
        <v>1</v>
      </c>
      <c r="F362" s="1">
        <v>28800</v>
      </c>
      <c r="G362" s="1">
        <v>13950</v>
      </c>
      <c r="H362" s="1">
        <v>18</v>
      </c>
      <c r="I362">
        <f t="shared" si="41"/>
        <v>0</v>
      </c>
      <c r="J362">
        <f t="shared" si="42"/>
        <v>1</v>
      </c>
      <c r="K362">
        <f t="shared" si="43"/>
        <v>1</v>
      </c>
      <c r="L362">
        <f t="shared" si="44"/>
        <v>0</v>
      </c>
      <c r="M362">
        <f t="shared" si="45"/>
        <v>0</v>
      </c>
      <c r="N362">
        <f t="shared" si="46"/>
        <v>0</v>
      </c>
      <c r="X362" s="11">
        <f t="shared" si="40"/>
        <v>-1.4915611814345997</v>
      </c>
      <c r="Y362" s="11">
        <f t="shared" si="47"/>
        <v>2.224754757962579</v>
      </c>
    </row>
    <row r="363" spans="1:25" ht="12">
      <c r="A363" s="1">
        <v>362</v>
      </c>
      <c r="B363" s="1">
        <v>55</v>
      </c>
      <c r="C363" s="1">
        <v>2</v>
      </c>
      <c r="D363" s="1">
        <v>8</v>
      </c>
      <c r="E363" s="1">
        <v>1</v>
      </c>
      <c r="F363" s="1">
        <v>16950</v>
      </c>
      <c r="G363" s="1">
        <v>10200</v>
      </c>
      <c r="H363" s="1">
        <v>319</v>
      </c>
      <c r="I363">
        <f t="shared" si="41"/>
        <v>0</v>
      </c>
      <c r="J363">
        <f t="shared" si="42"/>
        <v>1</v>
      </c>
      <c r="K363">
        <f t="shared" si="43"/>
        <v>1</v>
      </c>
      <c r="L363">
        <f t="shared" si="44"/>
        <v>0</v>
      </c>
      <c r="M363">
        <f t="shared" si="45"/>
        <v>0</v>
      </c>
      <c r="N363">
        <f t="shared" si="46"/>
        <v>0</v>
      </c>
      <c r="X363" s="11">
        <f t="shared" si="40"/>
        <v>-5.4915611814346</v>
      </c>
      <c r="Y363" s="11">
        <f t="shared" si="47"/>
        <v>30.157244209439376</v>
      </c>
    </row>
    <row r="364" spans="1:25" ht="12">
      <c r="A364" s="1">
        <v>363</v>
      </c>
      <c r="B364" s="1">
        <v>38</v>
      </c>
      <c r="C364" s="1">
        <v>1</v>
      </c>
      <c r="D364" s="1">
        <v>16</v>
      </c>
      <c r="E364" s="1">
        <v>1</v>
      </c>
      <c r="F364" s="1">
        <v>35700</v>
      </c>
      <c r="G364" s="1">
        <v>18000</v>
      </c>
      <c r="H364" s="1">
        <v>138</v>
      </c>
      <c r="I364">
        <f t="shared" si="41"/>
        <v>1</v>
      </c>
      <c r="J364">
        <f t="shared" si="42"/>
        <v>0</v>
      </c>
      <c r="K364">
        <f t="shared" si="43"/>
        <v>1</v>
      </c>
      <c r="L364">
        <f t="shared" si="44"/>
        <v>0</v>
      </c>
      <c r="M364">
        <f t="shared" si="45"/>
        <v>0</v>
      </c>
      <c r="N364">
        <f t="shared" si="46"/>
        <v>16</v>
      </c>
      <c r="X364" s="11">
        <f t="shared" si="40"/>
        <v>2.5084388185654003</v>
      </c>
      <c r="Y364" s="11">
        <f t="shared" si="47"/>
        <v>6.292265306485781</v>
      </c>
    </row>
    <row r="365" spans="1:25" ht="12">
      <c r="A365" s="1">
        <v>364</v>
      </c>
      <c r="B365" s="1">
        <v>45</v>
      </c>
      <c r="C365" s="1">
        <v>2</v>
      </c>
      <c r="D365" s="1">
        <v>12</v>
      </c>
      <c r="E365" s="1">
        <v>1</v>
      </c>
      <c r="F365" s="1">
        <v>17400</v>
      </c>
      <c r="G365" s="1">
        <v>10200</v>
      </c>
      <c r="H365" s="1">
        <v>116</v>
      </c>
      <c r="I365">
        <f t="shared" si="41"/>
        <v>0</v>
      </c>
      <c r="J365">
        <f t="shared" si="42"/>
        <v>1</v>
      </c>
      <c r="K365">
        <f t="shared" si="43"/>
        <v>1</v>
      </c>
      <c r="L365">
        <f t="shared" si="44"/>
        <v>0</v>
      </c>
      <c r="M365">
        <f t="shared" si="45"/>
        <v>0</v>
      </c>
      <c r="N365">
        <f t="shared" si="46"/>
        <v>0</v>
      </c>
      <c r="X365" s="11">
        <f t="shared" si="40"/>
        <v>-1.4915611814345997</v>
      </c>
      <c r="Y365" s="11">
        <f t="shared" si="47"/>
        <v>2.224754757962579</v>
      </c>
    </row>
    <row r="366" spans="1:25" ht="12">
      <c r="A366" s="1">
        <v>365</v>
      </c>
      <c r="B366" s="1">
        <v>44</v>
      </c>
      <c r="C366" s="1">
        <v>2</v>
      </c>
      <c r="D366" s="1">
        <v>8</v>
      </c>
      <c r="E366" s="1">
        <v>1</v>
      </c>
      <c r="F366" s="1">
        <v>21450</v>
      </c>
      <c r="G366" s="1">
        <v>10200</v>
      </c>
      <c r="H366" s="1">
        <v>194</v>
      </c>
      <c r="I366">
        <f t="shared" si="41"/>
        <v>0</v>
      </c>
      <c r="J366">
        <f t="shared" si="42"/>
        <v>1</v>
      </c>
      <c r="K366">
        <f t="shared" si="43"/>
        <v>1</v>
      </c>
      <c r="L366">
        <f t="shared" si="44"/>
        <v>0</v>
      </c>
      <c r="M366">
        <f t="shared" si="45"/>
        <v>0</v>
      </c>
      <c r="N366">
        <f t="shared" si="46"/>
        <v>0</v>
      </c>
      <c r="X366" s="11">
        <f t="shared" si="40"/>
        <v>-5.4915611814346</v>
      </c>
      <c r="Y366" s="11">
        <f t="shared" si="47"/>
        <v>30.157244209439376</v>
      </c>
    </row>
    <row r="367" spans="1:25" ht="12">
      <c r="A367" s="1">
        <v>366</v>
      </c>
      <c r="B367" s="1">
        <v>31</v>
      </c>
      <c r="C367" s="1">
        <v>2</v>
      </c>
      <c r="D367" s="1">
        <v>12</v>
      </c>
      <c r="E367" s="1">
        <v>1</v>
      </c>
      <c r="F367" s="1">
        <v>24750</v>
      </c>
      <c r="G367" s="1">
        <v>12000</v>
      </c>
      <c r="H367" s="1">
        <v>68</v>
      </c>
      <c r="I367">
        <f t="shared" si="41"/>
        <v>0</v>
      </c>
      <c r="J367">
        <f t="shared" si="42"/>
        <v>1</v>
      </c>
      <c r="K367">
        <f t="shared" si="43"/>
        <v>1</v>
      </c>
      <c r="L367">
        <f t="shared" si="44"/>
        <v>0</v>
      </c>
      <c r="M367">
        <f t="shared" si="45"/>
        <v>0</v>
      </c>
      <c r="N367">
        <f t="shared" si="46"/>
        <v>0</v>
      </c>
      <c r="X367" s="11">
        <f t="shared" si="40"/>
        <v>-1.4915611814345997</v>
      </c>
      <c r="Y367" s="11">
        <f t="shared" si="47"/>
        <v>2.224754757962579</v>
      </c>
    </row>
    <row r="368" spans="1:25" ht="12">
      <c r="A368" s="1">
        <v>367</v>
      </c>
      <c r="B368" s="1">
        <v>50</v>
      </c>
      <c r="C368" s="1">
        <v>2</v>
      </c>
      <c r="D368" s="1">
        <v>12</v>
      </c>
      <c r="E368" s="1">
        <v>1</v>
      </c>
      <c r="F368" s="1">
        <v>16950</v>
      </c>
      <c r="G368" s="1">
        <v>10200</v>
      </c>
      <c r="H368" s="1">
        <v>271</v>
      </c>
      <c r="I368">
        <f t="shared" si="41"/>
        <v>0</v>
      </c>
      <c r="J368">
        <f t="shared" si="42"/>
        <v>1</v>
      </c>
      <c r="K368">
        <f t="shared" si="43"/>
        <v>1</v>
      </c>
      <c r="L368">
        <f t="shared" si="44"/>
        <v>0</v>
      </c>
      <c r="M368">
        <f t="shared" si="45"/>
        <v>0</v>
      </c>
      <c r="N368">
        <f t="shared" si="46"/>
        <v>0</v>
      </c>
      <c r="X368" s="11">
        <f t="shared" si="40"/>
        <v>-1.4915611814345997</v>
      </c>
      <c r="Y368" s="11">
        <f t="shared" si="47"/>
        <v>2.224754757962579</v>
      </c>
    </row>
    <row r="369" spans="1:25" ht="12">
      <c r="A369" s="1">
        <v>368</v>
      </c>
      <c r="B369" s="1">
        <v>49</v>
      </c>
      <c r="C369" s="1">
        <v>2</v>
      </c>
      <c r="D369" s="1">
        <v>12</v>
      </c>
      <c r="E369" s="1">
        <v>1</v>
      </c>
      <c r="F369" s="1">
        <v>26100</v>
      </c>
      <c r="G369" s="1">
        <v>13500</v>
      </c>
      <c r="H369" s="1">
        <v>169</v>
      </c>
      <c r="I369">
        <f t="shared" si="41"/>
        <v>0</v>
      </c>
      <c r="J369">
        <f t="shared" si="42"/>
        <v>1</v>
      </c>
      <c r="K369">
        <f t="shared" si="43"/>
        <v>1</v>
      </c>
      <c r="L369">
        <f t="shared" si="44"/>
        <v>0</v>
      </c>
      <c r="M369">
        <f t="shared" si="45"/>
        <v>0</v>
      </c>
      <c r="N369">
        <f t="shared" si="46"/>
        <v>0</v>
      </c>
      <c r="X369" s="11">
        <f t="shared" si="40"/>
        <v>-1.4915611814345997</v>
      </c>
      <c r="Y369" s="11">
        <f t="shared" si="47"/>
        <v>2.224754757962579</v>
      </c>
    </row>
    <row r="370" spans="1:25" ht="12">
      <c r="A370" s="1">
        <v>369</v>
      </c>
      <c r="B370" s="1">
        <v>25</v>
      </c>
      <c r="C370" s="1">
        <v>1</v>
      </c>
      <c r="D370" s="1">
        <v>14</v>
      </c>
      <c r="E370" s="1">
        <v>1</v>
      </c>
      <c r="F370" s="1">
        <v>28050</v>
      </c>
      <c r="G370" s="1">
        <v>15000</v>
      </c>
      <c r="H370" s="1">
        <v>15</v>
      </c>
      <c r="I370">
        <f t="shared" si="41"/>
        <v>1</v>
      </c>
      <c r="J370">
        <f t="shared" si="42"/>
        <v>0</v>
      </c>
      <c r="K370">
        <f t="shared" si="43"/>
        <v>1</v>
      </c>
      <c r="L370">
        <f t="shared" si="44"/>
        <v>0</v>
      </c>
      <c r="M370">
        <f t="shared" si="45"/>
        <v>0</v>
      </c>
      <c r="N370">
        <f t="shared" si="46"/>
        <v>14</v>
      </c>
      <c r="X370" s="11">
        <f t="shared" si="40"/>
        <v>0.5084388185654003</v>
      </c>
      <c r="Y370" s="11">
        <f t="shared" si="47"/>
        <v>0.25851003222418006</v>
      </c>
    </row>
    <row r="371" spans="1:25" ht="12">
      <c r="A371" s="1">
        <v>370</v>
      </c>
      <c r="B371" s="1">
        <v>29</v>
      </c>
      <c r="C371" s="1">
        <v>2</v>
      </c>
      <c r="D371" s="1">
        <v>16</v>
      </c>
      <c r="E371" s="1">
        <v>1</v>
      </c>
      <c r="F371" s="1">
        <v>36600</v>
      </c>
      <c r="G371" s="1">
        <v>18000</v>
      </c>
      <c r="H371" s="1">
        <v>12</v>
      </c>
      <c r="I371">
        <f t="shared" si="41"/>
        <v>0</v>
      </c>
      <c r="J371">
        <f t="shared" si="42"/>
        <v>1</v>
      </c>
      <c r="K371">
        <f t="shared" si="43"/>
        <v>1</v>
      </c>
      <c r="L371">
        <f t="shared" si="44"/>
        <v>0</v>
      </c>
      <c r="M371">
        <f t="shared" si="45"/>
        <v>0</v>
      </c>
      <c r="N371">
        <f t="shared" si="46"/>
        <v>0</v>
      </c>
      <c r="X371" s="11">
        <f t="shared" si="40"/>
        <v>2.5084388185654003</v>
      </c>
      <c r="Y371" s="11">
        <f t="shared" si="47"/>
        <v>6.292265306485781</v>
      </c>
    </row>
    <row r="372" spans="1:25" ht="12">
      <c r="A372" s="1">
        <v>371</v>
      </c>
      <c r="B372" s="1">
        <v>26</v>
      </c>
      <c r="C372" s="1">
        <v>2</v>
      </c>
      <c r="D372" s="1">
        <v>16</v>
      </c>
      <c r="E372" s="1">
        <v>3</v>
      </c>
      <c r="F372" s="1">
        <v>58125</v>
      </c>
      <c r="G372" s="1">
        <v>18000</v>
      </c>
      <c r="H372" s="1">
        <v>11</v>
      </c>
      <c r="I372">
        <f t="shared" si="41"/>
        <v>0</v>
      </c>
      <c r="J372">
        <f t="shared" si="42"/>
        <v>1</v>
      </c>
      <c r="K372">
        <f t="shared" si="43"/>
        <v>0</v>
      </c>
      <c r="L372">
        <f t="shared" si="44"/>
        <v>0</v>
      </c>
      <c r="M372">
        <f t="shared" si="45"/>
        <v>1</v>
      </c>
      <c r="N372">
        <f t="shared" si="46"/>
        <v>0</v>
      </c>
      <c r="X372" s="11">
        <f t="shared" si="40"/>
        <v>2.5084388185654003</v>
      </c>
      <c r="Y372" s="11">
        <f t="shared" si="47"/>
        <v>6.292265306485781</v>
      </c>
    </row>
    <row r="373" spans="1:25" ht="12">
      <c r="A373" s="1">
        <v>372</v>
      </c>
      <c r="B373" s="1">
        <v>57</v>
      </c>
      <c r="C373" s="1">
        <v>1</v>
      </c>
      <c r="D373" s="1">
        <v>15</v>
      </c>
      <c r="E373" s="1">
        <v>1</v>
      </c>
      <c r="F373" s="1">
        <v>21300</v>
      </c>
      <c r="G373" s="1">
        <v>15750</v>
      </c>
      <c r="H373" s="1">
        <v>372</v>
      </c>
      <c r="I373">
        <f t="shared" si="41"/>
        <v>1</v>
      </c>
      <c r="J373">
        <f t="shared" si="42"/>
        <v>0</v>
      </c>
      <c r="K373">
        <f t="shared" si="43"/>
        <v>1</v>
      </c>
      <c r="L373">
        <f t="shared" si="44"/>
        <v>0</v>
      </c>
      <c r="M373">
        <f t="shared" si="45"/>
        <v>0</v>
      </c>
      <c r="N373">
        <f t="shared" si="46"/>
        <v>15</v>
      </c>
      <c r="X373" s="11">
        <f t="shared" si="40"/>
        <v>1.5084388185654003</v>
      </c>
      <c r="Y373" s="11">
        <f t="shared" si="47"/>
        <v>2.2753876693549806</v>
      </c>
    </row>
    <row r="374" spans="1:25" ht="12">
      <c r="A374" s="1">
        <v>373</v>
      </c>
      <c r="B374" s="1">
        <v>43</v>
      </c>
      <c r="C374" s="1">
        <v>1</v>
      </c>
      <c r="D374" s="1">
        <v>12</v>
      </c>
      <c r="E374" s="1">
        <v>1</v>
      </c>
      <c r="F374" s="1">
        <v>22500</v>
      </c>
      <c r="G374" s="1">
        <v>16500</v>
      </c>
      <c r="H374" s="1">
        <v>216</v>
      </c>
      <c r="I374">
        <f t="shared" si="41"/>
        <v>1</v>
      </c>
      <c r="J374">
        <f t="shared" si="42"/>
        <v>0</v>
      </c>
      <c r="K374">
        <f t="shared" si="43"/>
        <v>1</v>
      </c>
      <c r="L374">
        <f t="shared" si="44"/>
        <v>0</v>
      </c>
      <c r="M374">
        <f t="shared" si="45"/>
        <v>0</v>
      </c>
      <c r="N374">
        <f t="shared" si="46"/>
        <v>12</v>
      </c>
      <c r="X374" s="11">
        <f t="shared" si="40"/>
        <v>-1.4915611814345997</v>
      </c>
      <c r="Y374" s="11">
        <f t="shared" si="47"/>
        <v>2.224754757962579</v>
      </c>
    </row>
    <row r="375" spans="1:25" ht="12">
      <c r="A375" s="1">
        <v>374</v>
      </c>
      <c r="B375" s="1">
        <v>25</v>
      </c>
      <c r="C375" s="1">
        <v>1</v>
      </c>
      <c r="D375" s="1">
        <v>15</v>
      </c>
      <c r="E375" s="1">
        <v>1</v>
      </c>
      <c r="F375" s="1">
        <v>29400</v>
      </c>
      <c r="G375" s="1">
        <v>15750</v>
      </c>
      <c r="H375" s="1">
        <v>15</v>
      </c>
      <c r="I375">
        <f t="shared" si="41"/>
        <v>1</v>
      </c>
      <c r="J375">
        <f t="shared" si="42"/>
        <v>0</v>
      </c>
      <c r="K375">
        <f t="shared" si="43"/>
        <v>1</v>
      </c>
      <c r="L375">
        <f t="shared" si="44"/>
        <v>0</v>
      </c>
      <c r="M375">
        <f t="shared" si="45"/>
        <v>0</v>
      </c>
      <c r="N375">
        <f t="shared" si="46"/>
        <v>15</v>
      </c>
      <c r="X375" s="11">
        <f t="shared" si="40"/>
        <v>1.5084388185654003</v>
      </c>
      <c r="Y375" s="11">
        <f t="shared" si="47"/>
        <v>2.2753876693549806</v>
      </c>
    </row>
    <row r="376" spans="1:25" ht="12">
      <c r="A376" s="1">
        <v>375</v>
      </c>
      <c r="B376" s="1">
        <v>26</v>
      </c>
      <c r="C376" s="1">
        <v>1</v>
      </c>
      <c r="D376" s="1">
        <v>12</v>
      </c>
      <c r="E376" s="1">
        <v>1</v>
      </c>
      <c r="F376" s="1">
        <v>27450</v>
      </c>
      <c r="G376" s="1">
        <v>14700</v>
      </c>
      <c r="H376" s="1">
        <v>41</v>
      </c>
      <c r="I376">
        <f t="shared" si="41"/>
        <v>1</v>
      </c>
      <c r="J376">
        <f t="shared" si="42"/>
        <v>0</v>
      </c>
      <c r="K376">
        <f t="shared" si="43"/>
        <v>1</v>
      </c>
      <c r="L376">
        <f t="shared" si="44"/>
        <v>0</v>
      </c>
      <c r="M376">
        <f t="shared" si="45"/>
        <v>0</v>
      </c>
      <c r="N376">
        <f t="shared" si="46"/>
        <v>12</v>
      </c>
      <c r="X376" s="11">
        <f t="shared" si="40"/>
        <v>-1.4915611814345997</v>
      </c>
      <c r="Y376" s="11">
        <f t="shared" si="47"/>
        <v>2.224754757962579</v>
      </c>
    </row>
    <row r="377" spans="1:25" ht="12">
      <c r="A377" s="1">
        <v>376</v>
      </c>
      <c r="B377" s="1">
        <v>28</v>
      </c>
      <c r="C377" s="1">
        <v>1</v>
      </c>
      <c r="D377" s="1">
        <v>15</v>
      </c>
      <c r="E377" s="1">
        <v>1</v>
      </c>
      <c r="F377" s="1">
        <v>29850</v>
      </c>
      <c r="G377" s="1">
        <v>15750</v>
      </c>
      <c r="H377" s="1">
        <v>48</v>
      </c>
      <c r="I377">
        <f t="shared" si="41"/>
        <v>1</v>
      </c>
      <c r="J377">
        <f t="shared" si="42"/>
        <v>0</v>
      </c>
      <c r="K377">
        <f t="shared" si="43"/>
        <v>1</v>
      </c>
      <c r="L377">
        <f t="shared" si="44"/>
        <v>0</v>
      </c>
      <c r="M377">
        <f t="shared" si="45"/>
        <v>0</v>
      </c>
      <c r="N377">
        <f t="shared" si="46"/>
        <v>15</v>
      </c>
      <c r="X377" s="11">
        <f t="shared" si="40"/>
        <v>1.5084388185654003</v>
      </c>
      <c r="Y377" s="11">
        <f t="shared" si="47"/>
        <v>2.2753876693549806</v>
      </c>
    </row>
    <row r="378" spans="1:25" ht="12">
      <c r="A378" s="1">
        <v>377</v>
      </c>
      <c r="B378" s="1">
        <v>27</v>
      </c>
      <c r="C378" s="1">
        <v>1</v>
      </c>
      <c r="D378" s="1">
        <v>15</v>
      </c>
      <c r="E378" s="1">
        <v>1</v>
      </c>
      <c r="F378" s="1">
        <v>25350</v>
      </c>
      <c r="G378" s="1">
        <v>15750</v>
      </c>
      <c r="H378" s="1">
        <v>56</v>
      </c>
      <c r="I378">
        <f t="shared" si="41"/>
        <v>1</v>
      </c>
      <c r="J378">
        <f t="shared" si="42"/>
        <v>0</v>
      </c>
      <c r="K378">
        <f t="shared" si="43"/>
        <v>1</v>
      </c>
      <c r="L378">
        <f t="shared" si="44"/>
        <v>0</v>
      </c>
      <c r="M378">
        <f t="shared" si="45"/>
        <v>0</v>
      </c>
      <c r="N378">
        <f t="shared" si="46"/>
        <v>15</v>
      </c>
      <c r="X378" s="11">
        <f t="shared" si="40"/>
        <v>1.5084388185654003</v>
      </c>
      <c r="Y378" s="11">
        <f t="shared" si="47"/>
        <v>2.2753876693549806</v>
      </c>
    </row>
    <row r="379" spans="1:25" ht="12">
      <c r="A379" s="1">
        <v>378</v>
      </c>
      <c r="B379" s="1">
        <v>62</v>
      </c>
      <c r="C379" s="1">
        <v>2</v>
      </c>
      <c r="D379" s="1">
        <v>8</v>
      </c>
      <c r="E379" s="1">
        <v>1</v>
      </c>
      <c r="F379" s="1">
        <v>15750</v>
      </c>
      <c r="G379" s="1">
        <v>10200</v>
      </c>
      <c r="H379" s="1">
        <v>275</v>
      </c>
      <c r="I379">
        <f t="shared" si="41"/>
        <v>0</v>
      </c>
      <c r="J379">
        <f t="shared" si="42"/>
        <v>1</v>
      </c>
      <c r="K379">
        <f t="shared" si="43"/>
        <v>1</v>
      </c>
      <c r="L379">
        <f t="shared" si="44"/>
        <v>0</v>
      </c>
      <c r="M379">
        <f t="shared" si="45"/>
        <v>0</v>
      </c>
      <c r="N379">
        <f t="shared" si="46"/>
        <v>0</v>
      </c>
      <c r="X379" s="11">
        <f t="shared" si="40"/>
        <v>-5.4915611814346</v>
      </c>
      <c r="Y379" s="11">
        <f t="shared" si="47"/>
        <v>30.157244209439376</v>
      </c>
    </row>
    <row r="380" spans="1:25" ht="12">
      <c r="A380" s="1">
        <v>379</v>
      </c>
      <c r="B380" s="1">
        <v>54</v>
      </c>
      <c r="C380" s="1">
        <v>2</v>
      </c>
      <c r="D380" s="1">
        <v>8</v>
      </c>
      <c r="E380" s="1">
        <v>1</v>
      </c>
      <c r="F380" s="1">
        <v>19650</v>
      </c>
      <c r="G380" s="1">
        <v>13050</v>
      </c>
      <c r="H380" s="1">
        <v>102</v>
      </c>
      <c r="I380">
        <f t="shared" si="41"/>
        <v>0</v>
      </c>
      <c r="J380">
        <f t="shared" si="42"/>
        <v>1</v>
      </c>
      <c r="K380">
        <f t="shared" si="43"/>
        <v>1</v>
      </c>
      <c r="L380">
        <f t="shared" si="44"/>
        <v>0</v>
      </c>
      <c r="M380">
        <f t="shared" si="45"/>
        <v>0</v>
      </c>
      <c r="N380">
        <f t="shared" si="46"/>
        <v>0</v>
      </c>
      <c r="X380" s="11">
        <f t="shared" si="40"/>
        <v>-5.4915611814346</v>
      </c>
      <c r="Y380" s="11">
        <f t="shared" si="47"/>
        <v>30.157244209439376</v>
      </c>
    </row>
    <row r="381" spans="1:25" ht="12">
      <c r="A381" s="1">
        <v>380</v>
      </c>
      <c r="B381" s="1">
        <v>51</v>
      </c>
      <c r="C381" s="1">
        <v>2</v>
      </c>
      <c r="D381" s="1">
        <v>12</v>
      </c>
      <c r="E381" s="1">
        <v>1</v>
      </c>
      <c r="F381" s="1">
        <v>21000</v>
      </c>
      <c r="G381" s="1">
        <v>13500</v>
      </c>
      <c r="H381" s="1">
        <v>82</v>
      </c>
      <c r="I381">
        <f t="shared" si="41"/>
        <v>0</v>
      </c>
      <c r="J381">
        <f t="shared" si="42"/>
        <v>1</v>
      </c>
      <c r="K381">
        <f t="shared" si="43"/>
        <v>1</v>
      </c>
      <c r="L381">
        <f t="shared" si="44"/>
        <v>0</v>
      </c>
      <c r="M381">
        <f t="shared" si="45"/>
        <v>0</v>
      </c>
      <c r="N381">
        <f t="shared" si="46"/>
        <v>0</v>
      </c>
      <c r="X381" s="11">
        <f t="shared" si="40"/>
        <v>-1.4915611814345997</v>
      </c>
      <c r="Y381" s="11">
        <f t="shared" si="47"/>
        <v>2.224754757962579</v>
      </c>
    </row>
    <row r="382" spans="1:25" ht="12">
      <c r="A382" s="1">
        <v>381</v>
      </c>
      <c r="B382" s="1">
        <v>46</v>
      </c>
      <c r="C382" s="1">
        <v>1</v>
      </c>
      <c r="D382" s="1">
        <v>17</v>
      </c>
      <c r="E382" s="1">
        <v>1</v>
      </c>
      <c r="F382" s="1">
        <v>27000</v>
      </c>
      <c r="G382" s="1">
        <v>18000</v>
      </c>
      <c r="H382" s="1">
        <v>192</v>
      </c>
      <c r="I382">
        <f t="shared" si="41"/>
        <v>1</v>
      </c>
      <c r="J382">
        <f t="shared" si="42"/>
        <v>0</v>
      </c>
      <c r="K382">
        <f t="shared" si="43"/>
        <v>1</v>
      </c>
      <c r="L382">
        <f t="shared" si="44"/>
        <v>0</v>
      </c>
      <c r="M382">
        <f t="shared" si="45"/>
        <v>0</v>
      </c>
      <c r="N382">
        <f t="shared" si="46"/>
        <v>17</v>
      </c>
      <c r="X382" s="11">
        <f t="shared" si="40"/>
        <v>3.5084388185654003</v>
      </c>
      <c r="Y382" s="11">
        <f t="shared" si="47"/>
        <v>12.309142943616582</v>
      </c>
    </row>
    <row r="383" spans="1:25" ht="12">
      <c r="A383" s="1">
        <v>382</v>
      </c>
      <c r="B383" s="1">
        <v>33</v>
      </c>
      <c r="C383" s="1">
        <v>1</v>
      </c>
      <c r="D383" s="1">
        <v>12</v>
      </c>
      <c r="E383" s="1">
        <v>1</v>
      </c>
      <c r="F383" s="1">
        <v>24000</v>
      </c>
      <c r="G383" s="1">
        <v>15750</v>
      </c>
      <c r="H383" s="1">
        <v>120</v>
      </c>
      <c r="I383">
        <f t="shared" si="41"/>
        <v>1</v>
      </c>
      <c r="J383">
        <f t="shared" si="42"/>
        <v>0</v>
      </c>
      <c r="K383">
        <f t="shared" si="43"/>
        <v>1</v>
      </c>
      <c r="L383">
        <f t="shared" si="44"/>
        <v>0</v>
      </c>
      <c r="M383">
        <f t="shared" si="45"/>
        <v>0</v>
      </c>
      <c r="N383">
        <f t="shared" si="46"/>
        <v>12</v>
      </c>
      <c r="X383" s="11">
        <f t="shared" si="40"/>
        <v>-1.4915611814345997</v>
      </c>
      <c r="Y383" s="11">
        <f t="shared" si="47"/>
        <v>2.224754757962579</v>
      </c>
    </row>
    <row r="384" spans="1:25" ht="12">
      <c r="A384" s="1">
        <v>383</v>
      </c>
      <c r="B384" s="1">
        <v>31</v>
      </c>
      <c r="C384" s="1">
        <v>1</v>
      </c>
      <c r="D384" s="1">
        <v>17</v>
      </c>
      <c r="E384" s="1">
        <v>3</v>
      </c>
      <c r="F384" s="1">
        <v>78500</v>
      </c>
      <c r="G384" s="1">
        <v>28740</v>
      </c>
      <c r="H384" s="1">
        <v>67</v>
      </c>
      <c r="I384">
        <f t="shared" si="41"/>
        <v>1</v>
      </c>
      <c r="J384">
        <f t="shared" si="42"/>
        <v>0</v>
      </c>
      <c r="K384">
        <f t="shared" si="43"/>
        <v>0</v>
      </c>
      <c r="L384">
        <f t="shared" si="44"/>
        <v>0</v>
      </c>
      <c r="M384">
        <f t="shared" si="45"/>
        <v>1</v>
      </c>
      <c r="N384">
        <f t="shared" si="46"/>
        <v>17</v>
      </c>
      <c r="X384" s="11">
        <f t="shared" si="40"/>
        <v>3.5084388185654003</v>
      </c>
      <c r="Y384" s="11">
        <f t="shared" si="47"/>
        <v>12.309142943616582</v>
      </c>
    </row>
    <row r="385" spans="1:25" ht="12">
      <c r="A385" s="1">
        <v>384</v>
      </c>
      <c r="B385" s="1">
        <v>37</v>
      </c>
      <c r="C385" s="1">
        <v>2</v>
      </c>
      <c r="D385" s="1">
        <v>12</v>
      </c>
      <c r="E385" s="1">
        <v>1</v>
      </c>
      <c r="F385" s="1">
        <v>20850</v>
      </c>
      <c r="G385" s="1">
        <v>13050</v>
      </c>
      <c r="H385" s="1">
        <v>127</v>
      </c>
      <c r="I385">
        <f t="shared" si="41"/>
        <v>0</v>
      </c>
      <c r="J385">
        <f t="shared" si="42"/>
        <v>1</v>
      </c>
      <c r="K385">
        <f t="shared" si="43"/>
        <v>1</v>
      </c>
      <c r="L385">
        <f t="shared" si="44"/>
        <v>0</v>
      </c>
      <c r="M385">
        <f t="shared" si="45"/>
        <v>0</v>
      </c>
      <c r="N385">
        <f t="shared" si="46"/>
        <v>0</v>
      </c>
      <c r="X385" s="11">
        <f t="shared" si="40"/>
        <v>-1.4915611814345997</v>
      </c>
      <c r="Y385" s="11">
        <f t="shared" si="47"/>
        <v>2.224754757962579</v>
      </c>
    </row>
    <row r="386" spans="1:25" ht="12">
      <c r="A386" s="1">
        <v>385</v>
      </c>
      <c r="B386" s="1">
        <v>62</v>
      </c>
      <c r="C386" s="1">
        <v>1</v>
      </c>
      <c r="D386" s="1">
        <v>12</v>
      </c>
      <c r="E386" s="1">
        <v>2</v>
      </c>
      <c r="F386" s="1">
        <v>30000</v>
      </c>
      <c r="G386" s="1">
        <v>15750</v>
      </c>
      <c r="H386" s="1">
        <v>348</v>
      </c>
      <c r="I386">
        <f t="shared" si="41"/>
        <v>1</v>
      </c>
      <c r="J386">
        <f t="shared" si="42"/>
        <v>0</v>
      </c>
      <c r="K386">
        <f t="shared" si="43"/>
        <v>0</v>
      </c>
      <c r="L386">
        <f t="shared" si="44"/>
        <v>1</v>
      </c>
      <c r="M386">
        <f t="shared" si="45"/>
        <v>0</v>
      </c>
      <c r="N386">
        <f t="shared" si="46"/>
        <v>12</v>
      </c>
      <c r="X386" s="11">
        <f aca="true" t="shared" si="48" ref="X386:X449">D386-$W$2</f>
        <v>-1.4915611814345997</v>
      </c>
      <c r="Y386" s="11">
        <f t="shared" si="47"/>
        <v>2.224754757962579</v>
      </c>
    </row>
    <row r="387" spans="1:25" ht="12">
      <c r="A387" s="1">
        <v>386</v>
      </c>
      <c r="B387" s="1">
        <v>58</v>
      </c>
      <c r="C387" s="1">
        <v>1</v>
      </c>
      <c r="D387" s="1">
        <v>8</v>
      </c>
      <c r="E387" s="1">
        <v>2</v>
      </c>
      <c r="F387" s="1">
        <v>28500</v>
      </c>
      <c r="G387" s="1">
        <v>15750</v>
      </c>
      <c r="H387" s="1">
        <v>174</v>
      </c>
      <c r="I387">
        <f aca="true" t="shared" si="49" ref="I387:I450">IF(C387=1,1,0)</f>
        <v>1</v>
      </c>
      <c r="J387">
        <f aca="true" t="shared" si="50" ref="J387:J450">IF(C387=2,1,0)</f>
        <v>0</v>
      </c>
      <c r="K387">
        <f aca="true" t="shared" si="51" ref="K387:K450">IF(E387=1,1,0)</f>
        <v>0</v>
      </c>
      <c r="L387">
        <f aca="true" t="shared" si="52" ref="L387:L450">IF(E387=2,1,0)</f>
        <v>1</v>
      </c>
      <c r="M387">
        <f aca="true" t="shared" si="53" ref="M387:M450">IF(E387=3,1,0)</f>
        <v>0</v>
      </c>
      <c r="N387">
        <f aca="true" t="shared" si="54" ref="N387:N450">D387*I387</f>
        <v>8</v>
      </c>
      <c r="X387" s="11">
        <f t="shared" si="48"/>
        <v>-5.4915611814346</v>
      </c>
      <c r="Y387" s="11">
        <f aca="true" t="shared" si="55" ref="Y387:Y450">X387^2</f>
        <v>30.157244209439376</v>
      </c>
    </row>
    <row r="388" spans="1:25" ht="12">
      <c r="A388" s="1">
        <v>387</v>
      </c>
      <c r="B388" s="1">
        <v>27</v>
      </c>
      <c r="C388" s="1">
        <v>1</v>
      </c>
      <c r="D388" s="1">
        <v>19</v>
      </c>
      <c r="E388" s="1">
        <v>3</v>
      </c>
      <c r="F388" s="1">
        <v>65000</v>
      </c>
      <c r="G388" s="1">
        <v>31980</v>
      </c>
      <c r="H388" s="1">
        <v>74</v>
      </c>
      <c r="I388">
        <f t="shared" si="49"/>
        <v>1</v>
      </c>
      <c r="J388">
        <f t="shared" si="50"/>
        <v>0</v>
      </c>
      <c r="K388">
        <f t="shared" si="51"/>
        <v>0</v>
      </c>
      <c r="L388">
        <f t="shared" si="52"/>
        <v>0</v>
      </c>
      <c r="M388">
        <f t="shared" si="53"/>
        <v>1</v>
      </c>
      <c r="N388">
        <f t="shared" si="54"/>
        <v>19</v>
      </c>
      <c r="X388" s="11">
        <f t="shared" si="48"/>
        <v>5.5084388185654</v>
      </c>
      <c r="Y388" s="11">
        <f t="shared" si="55"/>
        <v>30.342898217878183</v>
      </c>
    </row>
    <row r="389" spans="1:25" ht="12">
      <c r="A389" s="1">
        <v>388</v>
      </c>
      <c r="B389" s="1">
        <v>33</v>
      </c>
      <c r="C389" s="1">
        <v>1</v>
      </c>
      <c r="D389" s="1">
        <v>14</v>
      </c>
      <c r="E389" s="1">
        <v>1</v>
      </c>
      <c r="F389" s="1">
        <v>30150</v>
      </c>
      <c r="G389" s="1">
        <v>16500</v>
      </c>
      <c r="H389" s="1">
        <v>110</v>
      </c>
      <c r="I389">
        <f t="shared" si="49"/>
        <v>1</v>
      </c>
      <c r="J389">
        <f t="shared" si="50"/>
        <v>0</v>
      </c>
      <c r="K389">
        <f t="shared" si="51"/>
        <v>1</v>
      </c>
      <c r="L389">
        <f t="shared" si="52"/>
        <v>0</v>
      </c>
      <c r="M389">
        <f t="shared" si="53"/>
        <v>0</v>
      </c>
      <c r="N389">
        <f t="shared" si="54"/>
        <v>14</v>
      </c>
      <c r="X389" s="11">
        <f t="shared" si="48"/>
        <v>0.5084388185654003</v>
      </c>
      <c r="Y389" s="11">
        <f t="shared" si="55"/>
        <v>0.25851003222418006</v>
      </c>
    </row>
    <row r="390" spans="1:25" ht="12">
      <c r="A390" s="1">
        <v>389</v>
      </c>
      <c r="B390" s="1">
        <v>33</v>
      </c>
      <c r="C390" s="1">
        <v>1</v>
      </c>
      <c r="D390" s="1">
        <v>19</v>
      </c>
      <c r="E390" s="1">
        <v>3</v>
      </c>
      <c r="F390" s="1">
        <v>66875</v>
      </c>
      <c r="G390" s="1">
        <v>32490</v>
      </c>
      <c r="H390" s="1">
        <v>81</v>
      </c>
      <c r="I390">
        <f t="shared" si="49"/>
        <v>1</v>
      </c>
      <c r="J390">
        <f t="shared" si="50"/>
        <v>0</v>
      </c>
      <c r="K390">
        <f t="shared" si="51"/>
        <v>0</v>
      </c>
      <c r="L390">
        <f t="shared" si="52"/>
        <v>0</v>
      </c>
      <c r="M390">
        <f t="shared" si="53"/>
        <v>1</v>
      </c>
      <c r="N390">
        <f t="shared" si="54"/>
        <v>19</v>
      </c>
      <c r="X390" s="11">
        <f t="shared" si="48"/>
        <v>5.5084388185654</v>
      </c>
      <c r="Y390" s="11">
        <f t="shared" si="55"/>
        <v>30.342898217878183</v>
      </c>
    </row>
    <row r="391" spans="1:25" ht="12">
      <c r="A391" s="1">
        <v>390</v>
      </c>
      <c r="B391" s="1">
        <v>24</v>
      </c>
      <c r="C391" s="1">
        <v>2</v>
      </c>
      <c r="D391" s="1">
        <v>15</v>
      </c>
      <c r="E391" s="1">
        <v>1</v>
      </c>
      <c r="F391" s="1">
        <v>24150</v>
      </c>
      <c r="G391" s="1">
        <v>13500</v>
      </c>
      <c r="H391" s="1">
        <v>7</v>
      </c>
      <c r="I391">
        <f t="shared" si="49"/>
        <v>0</v>
      </c>
      <c r="J391">
        <f t="shared" si="50"/>
        <v>1</v>
      </c>
      <c r="K391">
        <f t="shared" si="51"/>
        <v>1</v>
      </c>
      <c r="L391">
        <f t="shared" si="52"/>
        <v>0</v>
      </c>
      <c r="M391">
        <f t="shared" si="53"/>
        <v>0</v>
      </c>
      <c r="N391">
        <f t="shared" si="54"/>
        <v>0</v>
      </c>
      <c r="X391" s="11">
        <f t="shared" si="48"/>
        <v>1.5084388185654003</v>
      </c>
      <c r="Y391" s="11">
        <f t="shared" si="55"/>
        <v>2.2753876693549806</v>
      </c>
    </row>
    <row r="392" spans="1:25" ht="12">
      <c r="A392" s="1">
        <v>391</v>
      </c>
      <c r="B392" s="1">
        <v>23</v>
      </c>
      <c r="C392" s="1">
        <v>2</v>
      </c>
      <c r="D392" s="1">
        <v>12</v>
      </c>
      <c r="E392" s="1">
        <v>1</v>
      </c>
      <c r="F392" s="1">
        <v>24450</v>
      </c>
      <c r="G392" s="1">
        <v>12450</v>
      </c>
      <c r="H392" s="1">
        <v>12</v>
      </c>
      <c r="I392">
        <f t="shared" si="49"/>
        <v>0</v>
      </c>
      <c r="J392">
        <f t="shared" si="50"/>
        <v>1</v>
      </c>
      <c r="K392">
        <f t="shared" si="51"/>
        <v>1</v>
      </c>
      <c r="L392">
        <f t="shared" si="52"/>
        <v>0</v>
      </c>
      <c r="M392">
        <f t="shared" si="53"/>
        <v>0</v>
      </c>
      <c r="N392">
        <f t="shared" si="54"/>
        <v>0</v>
      </c>
      <c r="X392" s="11">
        <f t="shared" si="48"/>
        <v>-1.4915611814345997</v>
      </c>
      <c r="Y392" s="11">
        <f t="shared" si="55"/>
        <v>2.224754757962579</v>
      </c>
    </row>
    <row r="393" spans="1:25" ht="12">
      <c r="A393" s="1">
        <v>392</v>
      </c>
      <c r="B393" s="1">
        <v>22</v>
      </c>
      <c r="C393" s="1">
        <v>2</v>
      </c>
      <c r="D393" s="1">
        <v>12</v>
      </c>
      <c r="E393" s="1">
        <v>1</v>
      </c>
      <c r="F393" s="1">
        <v>21600</v>
      </c>
      <c r="G393" s="1">
        <v>12000</v>
      </c>
      <c r="H393" s="1"/>
      <c r="I393">
        <f t="shared" si="49"/>
        <v>0</v>
      </c>
      <c r="J393">
        <f t="shared" si="50"/>
        <v>1</v>
      </c>
      <c r="K393">
        <f t="shared" si="51"/>
        <v>1</v>
      </c>
      <c r="L393">
        <f t="shared" si="52"/>
        <v>0</v>
      </c>
      <c r="M393">
        <f t="shared" si="53"/>
        <v>0</v>
      </c>
      <c r="N393">
        <f t="shared" si="54"/>
        <v>0</v>
      </c>
      <c r="X393" s="11">
        <f t="shared" si="48"/>
        <v>-1.4915611814345997</v>
      </c>
      <c r="Y393" s="11">
        <f t="shared" si="55"/>
        <v>2.224754757962579</v>
      </c>
    </row>
    <row r="394" spans="1:25" ht="12">
      <c r="A394" s="1">
        <v>393</v>
      </c>
      <c r="B394" s="1">
        <v>23</v>
      </c>
      <c r="C394" s="1">
        <v>2</v>
      </c>
      <c r="D394" s="1">
        <v>12</v>
      </c>
      <c r="E394" s="1">
        <v>1</v>
      </c>
      <c r="F394" s="1">
        <v>27900</v>
      </c>
      <c r="G394" s="1">
        <v>12450</v>
      </c>
      <c r="H394" s="1"/>
      <c r="I394">
        <f t="shared" si="49"/>
        <v>0</v>
      </c>
      <c r="J394">
        <f t="shared" si="50"/>
        <v>1</v>
      </c>
      <c r="K394">
        <f t="shared" si="51"/>
        <v>1</v>
      </c>
      <c r="L394">
        <f t="shared" si="52"/>
        <v>0</v>
      </c>
      <c r="M394">
        <f t="shared" si="53"/>
        <v>0</v>
      </c>
      <c r="N394">
        <f t="shared" si="54"/>
        <v>0</v>
      </c>
      <c r="X394" s="11">
        <f t="shared" si="48"/>
        <v>-1.4915611814345997</v>
      </c>
      <c r="Y394" s="11">
        <f t="shared" si="55"/>
        <v>2.224754757962579</v>
      </c>
    </row>
    <row r="395" spans="1:25" ht="12">
      <c r="A395" s="1">
        <v>394</v>
      </c>
      <c r="B395" s="1">
        <v>22</v>
      </c>
      <c r="C395" s="1">
        <v>2</v>
      </c>
      <c r="D395" s="1">
        <v>8</v>
      </c>
      <c r="E395" s="1">
        <v>1</v>
      </c>
      <c r="F395" s="1">
        <v>29100</v>
      </c>
      <c r="G395" s="1">
        <v>12450</v>
      </c>
      <c r="H395" s="1">
        <v>17</v>
      </c>
      <c r="I395">
        <f t="shared" si="49"/>
        <v>0</v>
      </c>
      <c r="J395">
        <f t="shared" si="50"/>
        <v>1</v>
      </c>
      <c r="K395">
        <f t="shared" si="51"/>
        <v>1</v>
      </c>
      <c r="L395">
        <f t="shared" si="52"/>
        <v>0</v>
      </c>
      <c r="M395">
        <f t="shared" si="53"/>
        <v>0</v>
      </c>
      <c r="N395">
        <f t="shared" si="54"/>
        <v>0</v>
      </c>
      <c r="X395" s="11">
        <f t="shared" si="48"/>
        <v>-5.4915611814346</v>
      </c>
      <c r="Y395" s="11">
        <f t="shared" si="55"/>
        <v>30.157244209439376</v>
      </c>
    </row>
    <row r="396" spans="1:25" ht="12">
      <c r="A396" s="1">
        <v>395</v>
      </c>
      <c r="B396" s="1">
        <v>22</v>
      </c>
      <c r="C396" s="1">
        <v>2</v>
      </c>
      <c r="D396" s="1">
        <v>12</v>
      </c>
      <c r="E396" s="1">
        <v>1</v>
      </c>
      <c r="F396" s="1">
        <v>22650</v>
      </c>
      <c r="G396" s="1">
        <v>11250</v>
      </c>
      <c r="H396" s="1">
        <v>2</v>
      </c>
      <c r="I396">
        <f t="shared" si="49"/>
        <v>0</v>
      </c>
      <c r="J396">
        <f t="shared" si="50"/>
        <v>1</v>
      </c>
      <c r="K396">
        <f t="shared" si="51"/>
        <v>1</v>
      </c>
      <c r="L396">
        <f t="shared" si="52"/>
        <v>0</v>
      </c>
      <c r="M396">
        <f t="shared" si="53"/>
        <v>0</v>
      </c>
      <c r="N396">
        <f t="shared" si="54"/>
        <v>0</v>
      </c>
      <c r="X396" s="11">
        <f t="shared" si="48"/>
        <v>-1.4915611814345997</v>
      </c>
      <c r="Y396" s="11">
        <f t="shared" si="55"/>
        <v>2.224754757962579</v>
      </c>
    </row>
    <row r="397" spans="1:25" ht="12">
      <c r="A397" s="1">
        <v>396</v>
      </c>
      <c r="B397" s="1">
        <v>22</v>
      </c>
      <c r="C397" s="1">
        <v>2</v>
      </c>
      <c r="D397" s="1">
        <v>12</v>
      </c>
      <c r="E397" s="1">
        <v>1</v>
      </c>
      <c r="F397" s="1">
        <v>20850</v>
      </c>
      <c r="G397" s="1">
        <v>11250</v>
      </c>
      <c r="H397" s="1"/>
      <c r="I397">
        <f t="shared" si="49"/>
        <v>0</v>
      </c>
      <c r="J397">
        <f t="shared" si="50"/>
        <v>1</v>
      </c>
      <c r="K397">
        <f t="shared" si="51"/>
        <v>1</v>
      </c>
      <c r="L397">
        <f t="shared" si="52"/>
        <v>0</v>
      </c>
      <c r="M397">
        <f t="shared" si="53"/>
        <v>0</v>
      </c>
      <c r="N397">
        <f t="shared" si="54"/>
        <v>0</v>
      </c>
      <c r="X397" s="11">
        <f t="shared" si="48"/>
        <v>-1.4915611814345997</v>
      </c>
      <c r="Y397" s="11">
        <f t="shared" si="55"/>
        <v>2.224754757962579</v>
      </c>
    </row>
    <row r="398" spans="1:25" ht="12">
      <c r="A398" s="1">
        <v>397</v>
      </c>
      <c r="B398" s="1">
        <v>22</v>
      </c>
      <c r="C398" s="1">
        <v>2</v>
      </c>
      <c r="D398" s="1">
        <v>12</v>
      </c>
      <c r="E398" s="1">
        <v>1</v>
      </c>
      <c r="F398" s="1">
        <v>22950</v>
      </c>
      <c r="G398" s="1">
        <v>12300</v>
      </c>
      <c r="H398" s="1">
        <v>5</v>
      </c>
      <c r="I398">
        <f t="shared" si="49"/>
        <v>0</v>
      </c>
      <c r="J398">
        <f t="shared" si="50"/>
        <v>1</v>
      </c>
      <c r="K398">
        <f t="shared" si="51"/>
        <v>1</v>
      </c>
      <c r="L398">
        <f t="shared" si="52"/>
        <v>0</v>
      </c>
      <c r="M398">
        <f t="shared" si="53"/>
        <v>0</v>
      </c>
      <c r="N398">
        <f t="shared" si="54"/>
        <v>0</v>
      </c>
      <c r="X398" s="11">
        <f t="shared" si="48"/>
        <v>-1.4915611814345997</v>
      </c>
      <c r="Y398" s="11">
        <f t="shared" si="55"/>
        <v>2.224754757962579</v>
      </c>
    </row>
    <row r="399" spans="1:25" ht="12">
      <c r="A399" s="1">
        <v>398</v>
      </c>
      <c r="B399" s="1">
        <v>22</v>
      </c>
      <c r="C399" s="1">
        <v>2</v>
      </c>
      <c r="D399" s="1">
        <v>12</v>
      </c>
      <c r="E399" s="1">
        <v>1</v>
      </c>
      <c r="F399" s="1">
        <v>30600</v>
      </c>
      <c r="G399" s="1">
        <v>12450</v>
      </c>
      <c r="H399" s="1">
        <v>5</v>
      </c>
      <c r="I399">
        <f t="shared" si="49"/>
        <v>0</v>
      </c>
      <c r="J399">
        <f t="shared" si="50"/>
        <v>1</v>
      </c>
      <c r="K399">
        <f t="shared" si="51"/>
        <v>1</v>
      </c>
      <c r="L399">
        <f t="shared" si="52"/>
        <v>0</v>
      </c>
      <c r="M399">
        <f t="shared" si="53"/>
        <v>0</v>
      </c>
      <c r="N399">
        <f t="shared" si="54"/>
        <v>0</v>
      </c>
      <c r="X399" s="11">
        <f t="shared" si="48"/>
        <v>-1.4915611814345997</v>
      </c>
      <c r="Y399" s="11">
        <f t="shared" si="55"/>
        <v>2.224754757962579</v>
      </c>
    </row>
    <row r="400" spans="1:25" ht="12">
      <c r="A400" s="1">
        <v>399</v>
      </c>
      <c r="B400" s="1">
        <v>22</v>
      </c>
      <c r="C400" s="1">
        <v>2</v>
      </c>
      <c r="D400" s="1">
        <v>12</v>
      </c>
      <c r="E400" s="1">
        <v>1</v>
      </c>
      <c r="F400" s="1">
        <v>20400</v>
      </c>
      <c r="G400" s="1">
        <v>11250</v>
      </c>
      <c r="H400" s="1"/>
      <c r="I400">
        <f t="shared" si="49"/>
        <v>0</v>
      </c>
      <c r="J400">
        <f t="shared" si="50"/>
        <v>1</v>
      </c>
      <c r="K400">
        <f t="shared" si="51"/>
        <v>1</v>
      </c>
      <c r="L400">
        <f t="shared" si="52"/>
        <v>0</v>
      </c>
      <c r="M400">
        <f t="shared" si="53"/>
        <v>0</v>
      </c>
      <c r="N400">
        <f t="shared" si="54"/>
        <v>0</v>
      </c>
      <c r="X400" s="11">
        <f t="shared" si="48"/>
        <v>-1.4915611814345997</v>
      </c>
      <c r="Y400" s="11">
        <f t="shared" si="55"/>
        <v>2.224754757962579</v>
      </c>
    </row>
    <row r="401" spans="1:25" ht="12">
      <c r="A401" s="1">
        <v>400</v>
      </c>
      <c r="B401" s="1">
        <v>23</v>
      </c>
      <c r="C401" s="1">
        <v>2</v>
      </c>
      <c r="D401" s="1">
        <v>12</v>
      </c>
      <c r="E401" s="1">
        <v>1</v>
      </c>
      <c r="F401" s="1">
        <v>23850</v>
      </c>
      <c r="G401" s="1">
        <v>12750</v>
      </c>
      <c r="H401" s="1">
        <v>20</v>
      </c>
      <c r="I401">
        <f t="shared" si="49"/>
        <v>0</v>
      </c>
      <c r="J401">
        <f t="shared" si="50"/>
        <v>1</v>
      </c>
      <c r="K401">
        <f t="shared" si="51"/>
        <v>1</v>
      </c>
      <c r="L401">
        <f t="shared" si="52"/>
        <v>0</v>
      </c>
      <c r="M401">
        <f t="shared" si="53"/>
        <v>0</v>
      </c>
      <c r="N401">
        <f t="shared" si="54"/>
        <v>0</v>
      </c>
      <c r="X401" s="11">
        <f t="shared" si="48"/>
        <v>-1.4915611814345997</v>
      </c>
      <c r="Y401" s="11">
        <f t="shared" si="55"/>
        <v>2.224754757962579</v>
      </c>
    </row>
    <row r="402" spans="1:25" ht="12">
      <c r="A402" s="1">
        <v>401</v>
      </c>
      <c r="B402" s="1">
        <v>22</v>
      </c>
      <c r="C402" s="1">
        <v>2</v>
      </c>
      <c r="D402" s="1">
        <v>12</v>
      </c>
      <c r="E402" s="1">
        <v>1</v>
      </c>
      <c r="F402" s="1">
        <v>22800</v>
      </c>
      <c r="G402" s="1">
        <v>11250</v>
      </c>
      <c r="H402" s="1"/>
      <c r="I402">
        <f t="shared" si="49"/>
        <v>0</v>
      </c>
      <c r="J402">
        <f t="shared" si="50"/>
        <v>1</v>
      </c>
      <c r="K402">
        <f t="shared" si="51"/>
        <v>1</v>
      </c>
      <c r="L402">
        <f t="shared" si="52"/>
        <v>0</v>
      </c>
      <c r="M402">
        <f t="shared" si="53"/>
        <v>0</v>
      </c>
      <c r="N402">
        <f t="shared" si="54"/>
        <v>0</v>
      </c>
      <c r="X402" s="11">
        <f t="shared" si="48"/>
        <v>-1.4915611814345997</v>
      </c>
      <c r="Y402" s="11">
        <f t="shared" si="55"/>
        <v>2.224754757962579</v>
      </c>
    </row>
    <row r="403" spans="1:25" ht="12">
      <c r="A403" s="1">
        <v>402</v>
      </c>
      <c r="B403" s="1">
        <v>22</v>
      </c>
      <c r="C403" s="1">
        <v>2</v>
      </c>
      <c r="D403" s="1">
        <v>12</v>
      </c>
      <c r="E403" s="1">
        <v>1</v>
      </c>
      <c r="F403" s="1">
        <v>20700</v>
      </c>
      <c r="G403" s="1">
        <v>11250</v>
      </c>
      <c r="H403" s="1">
        <v>2</v>
      </c>
      <c r="I403">
        <f t="shared" si="49"/>
        <v>0</v>
      </c>
      <c r="J403">
        <f t="shared" si="50"/>
        <v>1</v>
      </c>
      <c r="K403">
        <f t="shared" si="51"/>
        <v>1</v>
      </c>
      <c r="L403">
        <f t="shared" si="52"/>
        <v>0</v>
      </c>
      <c r="M403">
        <f t="shared" si="53"/>
        <v>0</v>
      </c>
      <c r="N403">
        <f t="shared" si="54"/>
        <v>0</v>
      </c>
      <c r="X403" s="11">
        <f t="shared" si="48"/>
        <v>-1.4915611814345997</v>
      </c>
      <c r="Y403" s="11">
        <f t="shared" si="55"/>
        <v>2.224754757962579</v>
      </c>
    </row>
    <row r="404" spans="1:25" ht="12">
      <c r="A404" s="1">
        <v>403</v>
      </c>
      <c r="B404" s="1">
        <v>22</v>
      </c>
      <c r="C404" s="1">
        <v>2</v>
      </c>
      <c r="D404" s="1">
        <v>12</v>
      </c>
      <c r="E404" s="1">
        <v>1</v>
      </c>
      <c r="F404" s="1">
        <v>21300</v>
      </c>
      <c r="G404" s="1">
        <v>11250</v>
      </c>
      <c r="H404" s="1">
        <v>3</v>
      </c>
      <c r="I404">
        <f t="shared" si="49"/>
        <v>0</v>
      </c>
      <c r="J404">
        <f t="shared" si="50"/>
        <v>1</v>
      </c>
      <c r="K404">
        <f t="shared" si="51"/>
        <v>1</v>
      </c>
      <c r="L404">
        <f t="shared" si="52"/>
        <v>0</v>
      </c>
      <c r="M404">
        <f t="shared" si="53"/>
        <v>0</v>
      </c>
      <c r="N404">
        <f t="shared" si="54"/>
        <v>0</v>
      </c>
      <c r="X404" s="11">
        <f t="shared" si="48"/>
        <v>-1.4915611814345997</v>
      </c>
      <c r="Y404" s="11">
        <f t="shared" si="55"/>
        <v>2.224754757962579</v>
      </c>
    </row>
    <row r="405" spans="1:25" ht="12">
      <c r="A405" s="1">
        <v>404</v>
      </c>
      <c r="B405" s="1">
        <v>39</v>
      </c>
      <c r="C405" s="1">
        <v>2</v>
      </c>
      <c r="D405" s="1">
        <v>12</v>
      </c>
      <c r="E405" s="1">
        <v>1</v>
      </c>
      <c r="F405" s="1">
        <v>24300</v>
      </c>
      <c r="G405" s="1">
        <v>15000</v>
      </c>
      <c r="H405" s="1">
        <v>121</v>
      </c>
      <c r="I405">
        <f t="shared" si="49"/>
        <v>0</v>
      </c>
      <c r="J405">
        <f t="shared" si="50"/>
        <v>1</v>
      </c>
      <c r="K405">
        <f t="shared" si="51"/>
        <v>1</v>
      </c>
      <c r="L405">
        <f t="shared" si="52"/>
        <v>0</v>
      </c>
      <c r="M405">
        <f t="shared" si="53"/>
        <v>0</v>
      </c>
      <c r="N405">
        <f t="shared" si="54"/>
        <v>0</v>
      </c>
      <c r="X405" s="11">
        <f t="shared" si="48"/>
        <v>-1.4915611814345997</v>
      </c>
      <c r="Y405" s="11">
        <f t="shared" si="55"/>
        <v>2.224754757962579</v>
      </c>
    </row>
    <row r="406" spans="1:25" ht="12">
      <c r="A406" s="1">
        <v>405</v>
      </c>
      <c r="B406" s="1">
        <v>48</v>
      </c>
      <c r="C406" s="1">
        <v>2</v>
      </c>
      <c r="D406" s="1">
        <v>12</v>
      </c>
      <c r="E406" s="1">
        <v>1</v>
      </c>
      <c r="F406" s="1">
        <v>19650</v>
      </c>
      <c r="G406" s="1">
        <v>13950</v>
      </c>
      <c r="H406" s="1">
        <v>133</v>
      </c>
      <c r="I406">
        <f t="shared" si="49"/>
        <v>0</v>
      </c>
      <c r="J406">
        <f t="shared" si="50"/>
        <v>1</v>
      </c>
      <c r="K406">
        <f t="shared" si="51"/>
        <v>1</v>
      </c>
      <c r="L406">
        <f t="shared" si="52"/>
        <v>0</v>
      </c>
      <c r="M406">
        <f t="shared" si="53"/>
        <v>0</v>
      </c>
      <c r="N406">
        <f t="shared" si="54"/>
        <v>0</v>
      </c>
      <c r="X406" s="11">
        <f t="shared" si="48"/>
        <v>-1.4915611814345997</v>
      </c>
      <c r="Y406" s="11">
        <f t="shared" si="55"/>
        <v>2.224754757962579</v>
      </c>
    </row>
    <row r="407" spans="1:25" ht="12">
      <c r="A407" s="1">
        <v>406</v>
      </c>
      <c r="B407" s="1">
        <v>27</v>
      </c>
      <c r="C407" s="1">
        <v>1</v>
      </c>
      <c r="D407" s="1">
        <v>17</v>
      </c>
      <c r="E407" s="1">
        <v>3</v>
      </c>
      <c r="F407" s="1">
        <v>60000</v>
      </c>
      <c r="G407" s="1">
        <v>32490</v>
      </c>
      <c r="H407" s="1">
        <v>17</v>
      </c>
      <c r="I407">
        <f t="shared" si="49"/>
        <v>1</v>
      </c>
      <c r="J407">
        <f t="shared" si="50"/>
        <v>0</v>
      </c>
      <c r="K407">
        <f t="shared" si="51"/>
        <v>0</v>
      </c>
      <c r="L407">
        <f t="shared" si="52"/>
        <v>0</v>
      </c>
      <c r="M407">
        <f t="shared" si="53"/>
        <v>1</v>
      </c>
      <c r="N407">
        <f t="shared" si="54"/>
        <v>17</v>
      </c>
      <c r="X407" s="11">
        <f t="shared" si="48"/>
        <v>3.5084388185654003</v>
      </c>
      <c r="Y407" s="11">
        <f t="shared" si="55"/>
        <v>12.309142943616582</v>
      </c>
    </row>
    <row r="408" spans="1:25" ht="12">
      <c r="A408" s="1">
        <v>407</v>
      </c>
      <c r="B408" s="1">
        <v>27</v>
      </c>
      <c r="C408" s="1">
        <v>1</v>
      </c>
      <c r="D408" s="1">
        <v>15</v>
      </c>
      <c r="E408" s="1">
        <v>1</v>
      </c>
      <c r="F408" s="1">
        <v>30300</v>
      </c>
      <c r="G408" s="1">
        <v>15750</v>
      </c>
      <c r="H408" s="1">
        <v>55</v>
      </c>
      <c r="I408">
        <f t="shared" si="49"/>
        <v>1</v>
      </c>
      <c r="J408">
        <f t="shared" si="50"/>
        <v>0</v>
      </c>
      <c r="K408">
        <f t="shared" si="51"/>
        <v>1</v>
      </c>
      <c r="L408">
        <f t="shared" si="52"/>
        <v>0</v>
      </c>
      <c r="M408">
        <f t="shared" si="53"/>
        <v>0</v>
      </c>
      <c r="N408">
        <f t="shared" si="54"/>
        <v>15</v>
      </c>
      <c r="X408" s="11">
        <f t="shared" si="48"/>
        <v>1.5084388185654003</v>
      </c>
      <c r="Y408" s="11">
        <f t="shared" si="55"/>
        <v>2.2753876693549806</v>
      </c>
    </row>
    <row r="409" spans="1:25" ht="12">
      <c r="A409" s="1">
        <v>408</v>
      </c>
      <c r="B409" s="1">
        <v>28</v>
      </c>
      <c r="C409" s="1">
        <v>1</v>
      </c>
      <c r="D409" s="1">
        <v>19</v>
      </c>
      <c r="E409" s="1">
        <v>3</v>
      </c>
      <c r="F409" s="1">
        <v>61250</v>
      </c>
      <c r="G409" s="1">
        <v>33000</v>
      </c>
      <c r="H409" s="1">
        <v>9</v>
      </c>
      <c r="I409">
        <f t="shared" si="49"/>
        <v>1</v>
      </c>
      <c r="J409">
        <f t="shared" si="50"/>
        <v>0</v>
      </c>
      <c r="K409">
        <f t="shared" si="51"/>
        <v>0</v>
      </c>
      <c r="L409">
        <f t="shared" si="52"/>
        <v>0</v>
      </c>
      <c r="M409">
        <f t="shared" si="53"/>
        <v>1</v>
      </c>
      <c r="N409">
        <f t="shared" si="54"/>
        <v>19</v>
      </c>
      <c r="X409" s="11">
        <f t="shared" si="48"/>
        <v>5.5084388185654</v>
      </c>
      <c r="Y409" s="11">
        <f t="shared" si="55"/>
        <v>30.342898217878183</v>
      </c>
    </row>
    <row r="410" spans="1:25" ht="12">
      <c r="A410" s="1">
        <v>409</v>
      </c>
      <c r="B410" s="1">
        <v>30</v>
      </c>
      <c r="C410" s="1">
        <v>1</v>
      </c>
      <c r="D410" s="1">
        <v>19</v>
      </c>
      <c r="E410" s="1">
        <v>1</v>
      </c>
      <c r="F410" s="1">
        <v>36000</v>
      </c>
      <c r="G410" s="1">
        <v>19500</v>
      </c>
      <c r="H410" s="1">
        <v>21</v>
      </c>
      <c r="I410">
        <f t="shared" si="49"/>
        <v>1</v>
      </c>
      <c r="J410">
        <f t="shared" si="50"/>
        <v>0</v>
      </c>
      <c r="K410">
        <f t="shared" si="51"/>
        <v>1</v>
      </c>
      <c r="L410">
        <f t="shared" si="52"/>
        <v>0</v>
      </c>
      <c r="M410">
        <f t="shared" si="53"/>
        <v>0</v>
      </c>
      <c r="N410">
        <f t="shared" si="54"/>
        <v>19</v>
      </c>
      <c r="X410" s="11">
        <f t="shared" si="48"/>
        <v>5.5084388185654</v>
      </c>
      <c r="Y410" s="11">
        <f t="shared" si="55"/>
        <v>30.342898217878183</v>
      </c>
    </row>
    <row r="411" spans="1:25" ht="12">
      <c r="A411" s="1">
        <v>410</v>
      </c>
      <c r="B411" s="1">
        <v>50</v>
      </c>
      <c r="C411" s="1">
        <v>2</v>
      </c>
      <c r="D411" s="1">
        <v>8</v>
      </c>
      <c r="E411" s="1">
        <v>1</v>
      </c>
      <c r="F411" s="1">
        <v>25200</v>
      </c>
      <c r="G411" s="1">
        <v>18750</v>
      </c>
      <c r="H411" s="1">
        <v>344</v>
      </c>
      <c r="I411">
        <f t="shared" si="49"/>
        <v>0</v>
      </c>
      <c r="J411">
        <f t="shared" si="50"/>
        <v>1</v>
      </c>
      <c r="K411">
        <f t="shared" si="51"/>
        <v>1</v>
      </c>
      <c r="L411">
        <f t="shared" si="52"/>
        <v>0</v>
      </c>
      <c r="M411">
        <f t="shared" si="53"/>
        <v>0</v>
      </c>
      <c r="N411">
        <f t="shared" si="54"/>
        <v>0</v>
      </c>
      <c r="X411" s="11">
        <f t="shared" si="48"/>
        <v>-5.4915611814346</v>
      </c>
      <c r="Y411" s="11">
        <f t="shared" si="55"/>
        <v>30.157244209439376</v>
      </c>
    </row>
    <row r="412" spans="1:25" ht="12">
      <c r="A412" s="1">
        <v>411</v>
      </c>
      <c r="B412" s="1">
        <v>61</v>
      </c>
      <c r="C412" s="1">
        <v>2</v>
      </c>
      <c r="D412" s="1">
        <v>12</v>
      </c>
      <c r="E412" s="1">
        <v>1</v>
      </c>
      <c r="F412" s="1">
        <v>16200</v>
      </c>
      <c r="G412" s="1">
        <v>10200</v>
      </c>
      <c r="H412" s="1">
        <v>180</v>
      </c>
      <c r="I412">
        <f t="shared" si="49"/>
        <v>0</v>
      </c>
      <c r="J412">
        <f t="shared" si="50"/>
        <v>1</v>
      </c>
      <c r="K412">
        <f t="shared" si="51"/>
        <v>1</v>
      </c>
      <c r="L412">
        <f t="shared" si="52"/>
        <v>0</v>
      </c>
      <c r="M412">
        <f t="shared" si="53"/>
        <v>0</v>
      </c>
      <c r="N412">
        <f t="shared" si="54"/>
        <v>0</v>
      </c>
      <c r="X412" s="11">
        <f t="shared" si="48"/>
        <v>-1.4915611814345997</v>
      </c>
      <c r="Y412" s="11">
        <f t="shared" si="55"/>
        <v>2.224754757962579</v>
      </c>
    </row>
    <row r="413" spans="1:25" ht="12">
      <c r="A413" s="1">
        <v>412</v>
      </c>
      <c r="B413" s="1">
        <v>22</v>
      </c>
      <c r="C413" s="1">
        <v>2</v>
      </c>
      <c r="D413" s="1">
        <v>12</v>
      </c>
      <c r="E413" s="1">
        <v>1</v>
      </c>
      <c r="F413" s="1">
        <v>22800</v>
      </c>
      <c r="G413" s="1">
        <v>11250</v>
      </c>
      <c r="H413" s="1">
        <v>2</v>
      </c>
      <c r="I413">
        <f t="shared" si="49"/>
        <v>0</v>
      </c>
      <c r="J413">
        <f t="shared" si="50"/>
        <v>1</v>
      </c>
      <c r="K413">
        <f t="shared" si="51"/>
        <v>1</v>
      </c>
      <c r="L413">
        <f t="shared" si="52"/>
        <v>0</v>
      </c>
      <c r="M413">
        <f t="shared" si="53"/>
        <v>0</v>
      </c>
      <c r="N413">
        <f t="shared" si="54"/>
        <v>0</v>
      </c>
      <c r="X413" s="11">
        <f t="shared" si="48"/>
        <v>-1.4915611814345997</v>
      </c>
      <c r="Y413" s="11">
        <f t="shared" si="55"/>
        <v>2.224754757962579</v>
      </c>
    </row>
    <row r="414" spans="1:25" ht="12">
      <c r="A414" s="1">
        <v>413</v>
      </c>
      <c r="B414" s="1">
        <v>26</v>
      </c>
      <c r="C414" s="1">
        <v>2</v>
      </c>
      <c r="D414" s="1">
        <v>16</v>
      </c>
      <c r="E414" s="1">
        <v>3</v>
      </c>
      <c r="F414" s="1">
        <v>43500</v>
      </c>
      <c r="G414" s="1">
        <v>19500</v>
      </c>
      <c r="H414" s="1">
        <v>11</v>
      </c>
      <c r="I414">
        <f t="shared" si="49"/>
        <v>0</v>
      </c>
      <c r="J414">
        <f t="shared" si="50"/>
        <v>1</v>
      </c>
      <c r="K414">
        <f t="shared" si="51"/>
        <v>0</v>
      </c>
      <c r="L414">
        <f t="shared" si="52"/>
        <v>0</v>
      </c>
      <c r="M414">
        <f t="shared" si="53"/>
        <v>1</v>
      </c>
      <c r="N414">
        <f t="shared" si="54"/>
        <v>0</v>
      </c>
      <c r="X414" s="11">
        <f t="shared" si="48"/>
        <v>2.5084388185654003</v>
      </c>
      <c r="Y414" s="11">
        <f t="shared" si="55"/>
        <v>6.292265306485781</v>
      </c>
    </row>
    <row r="415" spans="1:25" ht="12">
      <c r="A415" s="1">
        <v>414</v>
      </c>
      <c r="B415" s="1">
        <v>31</v>
      </c>
      <c r="C415" s="1">
        <v>1</v>
      </c>
      <c r="D415" s="1">
        <v>8</v>
      </c>
      <c r="E415" s="1">
        <v>2</v>
      </c>
      <c r="F415" s="1">
        <v>30300</v>
      </c>
      <c r="G415" s="1">
        <v>15750</v>
      </c>
      <c r="H415" s="1">
        <v>155</v>
      </c>
      <c r="I415">
        <f t="shared" si="49"/>
        <v>1</v>
      </c>
      <c r="J415">
        <f t="shared" si="50"/>
        <v>0</v>
      </c>
      <c r="K415">
        <f t="shared" si="51"/>
        <v>0</v>
      </c>
      <c r="L415">
        <f t="shared" si="52"/>
        <v>1</v>
      </c>
      <c r="M415">
        <f t="shared" si="53"/>
        <v>0</v>
      </c>
      <c r="N415">
        <f t="shared" si="54"/>
        <v>8</v>
      </c>
      <c r="X415" s="11">
        <f t="shared" si="48"/>
        <v>-5.4915611814346</v>
      </c>
      <c r="Y415" s="11">
        <f t="shared" si="55"/>
        <v>30.157244209439376</v>
      </c>
    </row>
    <row r="416" spans="1:25" ht="12">
      <c r="A416" s="1">
        <v>415</v>
      </c>
      <c r="B416" s="1">
        <v>29</v>
      </c>
      <c r="C416" s="1">
        <v>1</v>
      </c>
      <c r="D416" s="1">
        <v>15</v>
      </c>
      <c r="E416" s="1">
        <v>1</v>
      </c>
      <c r="F416" s="1">
        <v>31950</v>
      </c>
      <c r="G416" s="1">
        <v>15750</v>
      </c>
      <c r="H416" s="1">
        <v>70</v>
      </c>
      <c r="I416">
        <f t="shared" si="49"/>
        <v>1</v>
      </c>
      <c r="J416">
        <f t="shared" si="50"/>
        <v>0</v>
      </c>
      <c r="K416">
        <f t="shared" si="51"/>
        <v>1</v>
      </c>
      <c r="L416">
        <f t="shared" si="52"/>
        <v>0</v>
      </c>
      <c r="M416">
        <f t="shared" si="53"/>
        <v>0</v>
      </c>
      <c r="N416">
        <f t="shared" si="54"/>
        <v>15</v>
      </c>
      <c r="X416" s="11">
        <f t="shared" si="48"/>
        <v>1.5084388185654003</v>
      </c>
      <c r="Y416" s="11">
        <f t="shared" si="55"/>
        <v>2.2753876693549806</v>
      </c>
    </row>
    <row r="417" spans="1:25" ht="12">
      <c r="A417" s="1">
        <v>416</v>
      </c>
      <c r="B417" s="1">
        <v>27</v>
      </c>
      <c r="C417" s="1">
        <v>1</v>
      </c>
      <c r="D417" s="1">
        <v>15</v>
      </c>
      <c r="E417" s="1">
        <v>1</v>
      </c>
      <c r="F417" s="1">
        <v>35250</v>
      </c>
      <c r="G417" s="1">
        <v>13500</v>
      </c>
      <c r="H417" s="1">
        <v>6</v>
      </c>
      <c r="I417">
        <f t="shared" si="49"/>
        <v>1</v>
      </c>
      <c r="J417">
        <f t="shared" si="50"/>
        <v>0</v>
      </c>
      <c r="K417">
        <f t="shared" si="51"/>
        <v>1</v>
      </c>
      <c r="L417">
        <f t="shared" si="52"/>
        <v>0</v>
      </c>
      <c r="M417">
        <f t="shared" si="53"/>
        <v>0</v>
      </c>
      <c r="N417">
        <f t="shared" si="54"/>
        <v>15</v>
      </c>
      <c r="X417" s="11">
        <f t="shared" si="48"/>
        <v>1.5084388185654003</v>
      </c>
      <c r="Y417" s="11">
        <f t="shared" si="55"/>
        <v>2.2753876693549806</v>
      </c>
    </row>
    <row r="418" spans="1:25" ht="12">
      <c r="A418" s="1">
        <v>417</v>
      </c>
      <c r="B418" s="1">
        <v>25</v>
      </c>
      <c r="C418" s="1">
        <v>1</v>
      </c>
      <c r="D418" s="1">
        <v>15</v>
      </c>
      <c r="E418" s="1">
        <v>1</v>
      </c>
      <c r="F418" s="1">
        <v>37800</v>
      </c>
      <c r="G418" s="1">
        <v>15000</v>
      </c>
      <c r="H418" s="1">
        <v>36</v>
      </c>
      <c r="I418">
        <f t="shared" si="49"/>
        <v>1</v>
      </c>
      <c r="J418">
        <f t="shared" si="50"/>
        <v>0</v>
      </c>
      <c r="K418">
        <f t="shared" si="51"/>
        <v>1</v>
      </c>
      <c r="L418">
        <f t="shared" si="52"/>
        <v>0</v>
      </c>
      <c r="M418">
        <f t="shared" si="53"/>
        <v>0</v>
      </c>
      <c r="N418">
        <f t="shared" si="54"/>
        <v>15</v>
      </c>
      <c r="X418" s="11">
        <f t="shared" si="48"/>
        <v>1.5084388185654003</v>
      </c>
      <c r="Y418" s="11">
        <f t="shared" si="55"/>
        <v>2.2753876693549806</v>
      </c>
    </row>
    <row r="419" spans="1:25" ht="12">
      <c r="A419" s="1">
        <v>418</v>
      </c>
      <c r="B419" s="1">
        <v>27</v>
      </c>
      <c r="C419" s="1">
        <v>1</v>
      </c>
      <c r="D419" s="1">
        <v>15</v>
      </c>
      <c r="E419" s="1">
        <v>1</v>
      </c>
      <c r="F419" s="1">
        <v>31200</v>
      </c>
      <c r="G419" s="1">
        <v>15750</v>
      </c>
      <c r="H419" s="1">
        <v>46</v>
      </c>
      <c r="I419">
        <f t="shared" si="49"/>
        <v>1</v>
      </c>
      <c r="J419">
        <f t="shared" si="50"/>
        <v>0</v>
      </c>
      <c r="K419">
        <f t="shared" si="51"/>
        <v>1</v>
      </c>
      <c r="L419">
        <f t="shared" si="52"/>
        <v>0</v>
      </c>
      <c r="M419">
        <f t="shared" si="53"/>
        <v>0</v>
      </c>
      <c r="N419">
        <f t="shared" si="54"/>
        <v>15</v>
      </c>
      <c r="X419" s="11">
        <f t="shared" si="48"/>
        <v>1.5084388185654003</v>
      </c>
      <c r="Y419" s="11">
        <f t="shared" si="55"/>
        <v>2.2753876693549806</v>
      </c>
    </row>
    <row r="420" spans="1:25" ht="12">
      <c r="A420" s="1">
        <v>419</v>
      </c>
      <c r="B420" s="1">
        <v>28</v>
      </c>
      <c r="C420" s="1">
        <v>1</v>
      </c>
      <c r="D420" s="1">
        <v>15</v>
      </c>
      <c r="E420" s="1">
        <v>1</v>
      </c>
      <c r="F420" s="1">
        <v>29400</v>
      </c>
      <c r="G420" s="1">
        <v>16500</v>
      </c>
      <c r="H420" s="1">
        <v>68</v>
      </c>
      <c r="I420">
        <f t="shared" si="49"/>
        <v>1</v>
      </c>
      <c r="J420">
        <f t="shared" si="50"/>
        <v>0</v>
      </c>
      <c r="K420">
        <f t="shared" si="51"/>
        <v>1</v>
      </c>
      <c r="L420">
        <f t="shared" si="52"/>
        <v>0</v>
      </c>
      <c r="M420">
        <f t="shared" si="53"/>
        <v>0</v>
      </c>
      <c r="N420">
        <f t="shared" si="54"/>
        <v>15</v>
      </c>
      <c r="X420" s="11">
        <f t="shared" si="48"/>
        <v>1.5084388185654003</v>
      </c>
      <c r="Y420" s="11">
        <f t="shared" si="55"/>
        <v>2.2753876693549806</v>
      </c>
    </row>
    <row r="421" spans="1:25" ht="12">
      <c r="A421" s="1">
        <v>420</v>
      </c>
      <c r="B421" s="1">
        <v>35</v>
      </c>
      <c r="C421" s="1">
        <v>1</v>
      </c>
      <c r="D421" s="1">
        <v>19</v>
      </c>
      <c r="E421" s="1">
        <v>3</v>
      </c>
      <c r="F421" s="1">
        <v>70000</v>
      </c>
      <c r="G421" s="1">
        <v>35040</v>
      </c>
      <c r="H421" s="1">
        <v>75</v>
      </c>
      <c r="I421">
        <f t="shared" si="49"/>
        <v>1</v>
      </c>
      <c r="J421">
        <f t="shared" si="50"/>
        <v>0</v>
      </c>
      <c r="K421">
        <f t="shared" si="51"/>
        <v>0</v>
      </c>
      <c r="L421">
        <f t="shared" si="52"/>
        <v>0</v>
      </c>
      <c r="M421">
        <f t="shared" si="53"/>
        <v>1</v>
      </c>
      <c r="N421">
        <f t="shared" si="54"/>
        <v>19</v>
      </c>
      <c r="X421" s="11">
        <f t="shared" si="48"/>
        <v>5.5084388185654</v>
      </c>
      <c r="Y421" s="11">
        <f t="shared" si="55"/>
        <v>30.342898217878183</v>
      </c>
    </row>
    <row r="422" spans="1:25" ht="12">
      <c r="A422" s="1">
        <v>421</v>
      </c>
      <c r="B422" s="1">
        <v>31</v>
      </c>
      <c r="C422" s="1">
        <v>1</v>
      </c>
      <c r="D422" s="1">
        <v>15</v>
      </c>
      <c r="E422" s="1">
        <v>1</v>
      </c>
      <c r="F422" s="1">
        <v>33900</v>
      </c>
      <c r="G422" s="1">
        <v>15750</v>
      </c>
      <c r="H422" s="1">
        <v>96</v>
      </c>
      <c r="I422">
        <f t="shared" si="49"/>
        <v>1</v>
      </c>
      <c r="J422">
        <f t="shared" si="50"/>
        <v>0</v>
      </c>
      <c r="K422">
        <f t="shared" si="51"/>
        <v>1</v>
      </c>
      <c r="L422">
        <f t="shared" si="52"/>
        <v>0</v>
      </c>
      <c r="M422">
        <f t="shared" si="53"/>
        <v>0</v>
      </c>
      <c r="N422">
        <f t="shared" si="54"/>
        <v>15</v>
      </c>
      <c r="X422" s="11">
        <f t="shared" si="48"/>
        <v>1.5084388185654003</v>
      </c>
      <c r="Y422" s="11">
        <f t="shared" si="55"/>
        <v>2.2753876693549806</v>
      </c>
    </row>
    <row r="423" spans="1:25" ht="12">
      <c r="A423" s="1">
        <v>422</v>
      </c>
      <c r="B423" s="1">
        <v>29</v>
      </c>
      <c r="C423" s="1">
        <v>1</v>
      </c>
      <c r="D423" s="1">
        <v>15</v>
      </c>
      <c r="E423" s="1">
        <v>1</v>
      </c>
      <c r="F423" s="1">
        <v>27150</v>
      </c>
      <c r="G423" s="1">
        <v>16500</v>
      </c>
      <c r="H423" s="1">
        <v>78</v>
      </c>
      <c r="I423">
        <f t="shared" si="49"/>
        <v>1</v>
      </c>
      <c r="J423">
        <f t="shared" si="50"/>
        <v>0</v>
      </c>
      <c r="K423">
        <f t="shared" si="51"/>
        <v>1</v>
      </c>
      <c r="L423">
        <f t="shared" si="52"/>
        <v>0</v>
      </c>
      <c r="M423">
        <f t="shared" si="53"/>
        <v>0</v>
      </c>
      <c r="N423">
        <f t="shared" si="54"/>
        <v>15</v>
      </c>
      <c r="X423" s="11">
        <f t="shared" si="48"/>
        <v>1.5084388185654003</v>
      </c>
      <c r="Y423" s="11">
        <f t="shared" si="55"/>
        <v>2.2753876693549806</v>
      </c>
    </row>
    <row r="424" spans="1:25" ht="12">
      <c r="A424" s="1">
        <v>423</v>
      </c>
      <c r="B424" s="1">
        <v>56</v>
      </c>
      <c r="C424" s="1">
        <v>2</v>
      </c>
      <c r="D424" s="1">
        <v>12</v>
      </c>
      <c r="E424" s="1">
        <v>1</v>
      </c>
      <c r="F424" s="1">
        <v>22200</v>
      </c>
      <c r="G424" s="1">
        <v>13800</v>
      </c>
      <c r="H424" s="1">
        <v>196</v>
      </c>
      <c r="I424">
        <f t="shared" si="49"/>
        <v>0</v>
      </c>
      <c r="J424">
        <f t="shared" si="50"/>
        <v>1</v>
      </c>
      <c r="K424">
        <f t="shared" si="51"/>
        <v>1</v>
      </c>
      <c r="L424">
        <f t="shared" si="52"/>
        <v>0</v>
      </c>
      <c r="M424">
        <f t="shared" si="53"/>
        <v>0</v>
      </c>
      <c r="N424">
        <f t="shared" si="54"/>
        <v>0</v>
      </c>
      <c r="X424" s="11">
        <f t="shared" si="48"/>
        <v>-1.4915611814345997</v>
      </c>
      <c r="Y424" s="11">
        <f t="shared" si="55"/>
        <v>2.224754757962579</v>
      </c>
    </row>
    <row r="425" spans="1:25" ht="12">
      <c r="A425" s="1">
        <v>424</v>
      </c>
      <c r="B425" s="1">
        <v>26</v>
      </c>
      <c r="C425" s="1">
        <v>2</v>
      </c>
      <c r="D425" s="1">
        <v>15</v>
      </c>
      <c r="E425" s="1">
        <v>1</v>
      </c>
      <c r="F425" s="1">
        <v>31350</v>
      </c>
      <c r="G425" s="1">
        <v>11100</v>
      </c>
      <c r="H425" s="1">
        <v>47</v>
      </c>
      <c r="I425">
        <f t="shared" si="49"/>
        <v>0</v>
      </c>
      <c r="J425">
        <f t="shared" si="50"/>
        <v>1</v>
      </c>
      <c r="K425">
        <f t="shared" si="51"/>
        <v>1</v>
      </c>
      <c r="L425">
        <f t="shared" si="52"/>
        <v>0</v>
      </c>
      <c r="M425">
        <f t="shared" si="53"/>
        <v>0</v>
      </c>
      <c r="N425">
        <f t="shared" si="54"/>
        <v>0</v>
      </c>
      <c r="X425" s="11">
        <f t="shared" si="48"/>
        <v>1.5084388185654003</v>
      </c>
      <c r="Y425" s="11">
        <f t="shared" si="55"/>
        <v>2.2753876693549806</v>
      </c>
    </row>
    <row r="426" spans="1:25" ht="12">
      <c r="A426" s="1">
        <v>425</v>
      </c>
      <c r="B426" s="1">
        <v>50</v>
      </c>
      <c r="C426" s="1">
        <v>2</v>
      </c>
      <c r="D426" s="1">
        <v>12</v>
      </c>
      <c r="E426" s="1">
        <v>1</v>
      </c>
      <c r="F426" s="1">
        <v>20850</v>
      </c>
      <c r="G426" s="1">
        <v>13500</v>
      </c>
      <c r="H426" s="1">
        <v>181</v>
      </c>
      <c r="I426">
        <f t="shared" si="49"/>
        <v>0</v>
      </c>
      <c r="J426">
        <f t="shared" si="50"/>
        <v>1</v>
      </c>
      <c r="K426">
        <f t="shared" si="51"/>
        <v>1</v>
      </c>
      <c r="L426">
        <f t="shared" si="52"/>
        <v>0</v>
      </c>
      <c r="M426">
        <f t="shared" si="53"/>
        <v>0</v>
      </c>
      <c r="N426">
        <f t="shared" si="54"/>
        <v>0</v>
      </c>
      <c r="X426" s="11">
        <f t="shared" si="48"/>
        <v>-1.4915611814345997</v>
      </c>
      <c r="Y426" s="11">
        <f t="shared" si="55"/>
        <v>2.224754757962579</v>
      </c>
    </row>
    <row r="427" spans="1:25" ht="12">
      <c r="A427" s="1">
        <v>426</v>
      </c>
      <c r="B427" s="1">
        <v>40</v>
      </c>
      <c r="C427" s="1">
        <v>1</v>
      </c>
      <c r="D427" s="1">
        <v>16</v>
      </c>
      <c r="E427" s="1">
        <v>1</v>
      </c>
      <c r="F427" s="1">
        <v>33300</v>
      </c>
      <c r="G427" s="1">
        <v>17490</v>
      </c>
      <c r="H427" s="1">
        <v>120</v>
      </c>
      <c r="I427">
        <f t="shared" si="49"/>
        <v>1</v>
      </c>
      <c r="J427">
        <f t="shared" si="50"/>
        <v>0</v>
      </c>
      <c r="K427">
        <f t="shared" si="51"/>
        <v>1</v>
      </c>
      <c r="L427">
        <f t="shared" si="52"/>
        <v>0</v>
      </c>
      <c r="M427">
        <f t="shared" si="53"/>
        <v>0</v>
      </c>
      <c r="N427">
        <f t="shared" si="54"/>
        <v>16</v>
      </c>
      <c r="X427" s="11">
        <f t="shared" si="48"/>
        <v>2.5084388185654003</v>
      </c>
      <c r="Y427" s="11">
        <f t="shared" si="55"/>
        <v>6.292265306485781</v>
      </c>
    </row>
    <row r="428" spans="1:25" ht="12">
      <c r="A428" s="1">
        <v>427</v>
      </c>
      <c r="B428" s="1">
        <v>50</v>
      </c>
      <c r="C428" s="1">
        <v>1</v>
      </c>
      <c r="D428" s="1">
        <v>8</v>
      </c>
      <c r="E428" s="1">
        <v>1</v>
      </c>
      <c r="F428" s="1">
        <v>26250</v>
      </c>
      <c r="G428" s="1">
        <v>16050</v>
      </c>
      <c r="H428" s="1">
        <v>97</v>
      </c>
      <c r="I428">
        <f t="shared" si="49"/>
        <v>1</v>
      </c>
      <c r="J428">
        <f t="shared" si="50"/>
        <v>0</v>
      </c>
      <c r="K428">
        <f t="shared" si="51"/>
        <v>1</v>
      </c>
      <c r="L428">
        <f t="shared" si="52"/>
        <v>0</v>
      </c>
      <c r="M428">
        <f t="shared" si="53"/>
        <v>0</v>
      </c>
      <c r="N428">
        <f t="shared" si="54"/>
        <v>8</v>
      </c>
      <c r="X428" s="11">
        <f t="shared" si="48"/>
        <v>-5.4915611814346</v>
      </c>
      <c r="Y428" s="11">
        <f t="shared" si="55"/>
        <v>30.157244209439376</v>
      </c>
    </row>
    <row r="429" spans="1:25" ht="12">
      <c r="A429" s="1">
        <v>428</v>
      </c>
      <c r="B429" s="1">
        <v>28</v>
      </c>
      <c r="C429" s="1">
        <v>1</v>
      </c>
      <c r="D429" s="1">
        <v>15</v>
      </c>
      <c r="E429" s="1">
        <v>1</v>
      </c>
      <c r="F429" s="1">
        <v>31950</v>
      </c>
      <c r="G429" s="1">
        <v>15750</v>
      </c>
      <c r="H429" s="1">
        <v>58</v>
      </c>
      <c r="I429">
        <f t="shared" si="49"/>
        <v>1</v>
      </c>
      <c r="J429">
        <f t="shared" si="50"/>
        <v>0</v>
      </c>
      <c r="K429">
        <f t="shared" si="51"/>
        <v>1</v>
      </c>
      <c r="L429">
        <f t="shared" si="52"/>
        <v>0</v>
      </c>
      <c r="M429">
        <f t="shared" si="53"/>
        <v>0</v>
      </c>
      <c r="N429">
        <f t="shared" si="54"/>
        <v>15</v>
      </c>
      <c r="X429" s="11">
        <f t="shared" si="48"/>
        <v>1.5084388185654003</v>
      </c>
      <c r="Y429" s="11">
        <f t="shared" si="55"/>
        <v>2.2753876693549806</v>
      </c>
    </row>
    <row r="430" spans="1:25" ht="12">
      <c r="A430" s="1">
        <v>429</v>
      </c>
      <c r="B430" s="1">
        <v>46</v>
      </c>
      <c r="C430" s="1">
        <v>1</v>
      </c>
      <c r="D430" s="1">
        <v>8</v>
      </c>
      <c r="E430" s="1">
        <v>2</v>
      </c>
      <c r="F430" s="1">
        <v>30000</v>
      </c>
      <c r="G430" s="1">
        <v>15750</v>
      </c>
      <c r="H430" s="1">
        <v>305</v>
      </c>
      <c r="I430">
        <f t="shared" si="49"/>
        <v>1</v>
      </c>
      <c r="J430">
        <f t="shared" si="50"/>
        <v>0</v>
      </c>
      <c r="K430">
        <f t="shared" si="51"/>
        <v>0</v>
      </c>
      <c r="L430">
        <f t="shared" si="52"/>
        <v>1</v>
      </c>
      <c r="M430">
        <f t="shared" si="53"/>
        <v>0</v>
      </c>
      <c r="N430">
        <f t="shared" si="54"/>
        <v>8</v>
      </c>
      <c r="X430" s="11">
        <f t="shared" si="48"/>
        <v>-5.4915611814346</v>
      </c>
      <c r="Y430" s="11">
        <f t="shared" si="55"/>
        <v>30.157244209439376</v>
      </c>
    </row>
    <row r="431" spans="1:25" ht="12">
      <c r="A431" s="1">
        <v>430</v>
      </c>
      <c r="B431" s="1">
        <v>36</v>
      </c>
      <c r="C431" s="1">
        <v>1</v>
      </c>
      <c r="D431" s="1">
        <v>19</v>
      </c>
      <c r="E431" s="1">
        <v>3</v>
      </c>
      <c r="F431" s="1">
        <v>66250</v>
      </c>
      <c r="G431" s="1">
        <v>34980</v>
      </c>
      <c r="H431" s="1">
        <v>99</v>
      </c>
      <c r="I431">
        <f t="shared" si="49"/>
        <v>1</v>
      </c>
      <c r="J431">
        <f t="shared" si="50"/>
        <v>0</v>
      </c>
      <c r="K431">
        <f t="shared" si="51"/>
        <v>0</v>
      </c>
      <c r="L431">
        <f t="shared" si="52"/>
        <v>0</v>
      </c>
      <c r="M431">
        <f t="shared" si="53"/>
        <v>1</v>
      </c>
      <c r="N431">
        <f t="shared" si="54"/>
        <v>19</v>
      </c>
      <c r="X431" s="11">
        <f t="shared" si="48"/>
        <v>5.5084388185654</v>
      </c>
      <c r="Y431" s="11">
        <f t="shared" si="55"/>
        <v>30.342898217878183</v>
      </c>
    </row>
    <row r="432" spans="1:25" ht="12">
      <c r="A432" s="1">
        <v>431</v>
      </c>
      <c r="B432" s="1">
        <v>33</v>
      </c>
      <c r="C432" s="1">
        <v>1</v>
      </c>
      <c r="D432" s="1">
        <v>18</v>
      </c>
      <c r="E432" s="1">
        <v>3</v>
      </c>
      <c r="F432" s="1">
        <v>86250</v>
      </c>
      <c r="G432" s="1">
        <v>45000</v>
      </c>
      <c r="H432" s="1">
        <v>50</v>
      </c>
      <c r="I432">
        <f t="shared" si="49"/>
        <v>1</v>
      </c>
      <c r="J432">
        <f t="shared" si="50"/>
        <v>0</v>
      </c>
      <c r="K432">
        <f t="shared" si="51"/>
        <v>0</v>
      </c>
      <c r="L432">
        <f t="shared" si="52"/>
        <v>0</v>
      </c>
      <c r="M432">
        <f t="shared" si="53"/>
        <v>1</v>
      </c>
      <c r="N432">
        <f t="shared" si="54"/>
        <v>18</v>
      </c>
      <c r="X432" s="11">
        <f t="shared" si="48"/>
        <v>4.5084388185654</v>
      </c>
      <c r="Y432" s="11">
        <f t="shared" si="55"/>
        <v>20.326020580747382</v>
      </c>
    </row>
    <row r="433" spans="1:25" ht="12">
      <c r="A433" s="1">
        <v>432</v>
      </c>
      <c r="B433" s="1">
        <v>28</v>
      </c>
      <c r="C433" s="1">
        <v>1</v>
      </c>
      <c r="D433" s="1">
        <v>12</v>
      </c>
      <c r="E433" s="1">
        <v>1</v>
      </c>
      <c r="F433" s="1">
        <v>30750</v>
      </c>
      <c r="G433" s="1">
        <v>15000</v>
      </c>
      <c r="H433" s="1">
        <v>56</v>
      </c>
      <c r="I433">
        <f t="shared" si="49"/>
        <v>1</v>
      </c>
      <c r="J433">
        <f t="shared" si="50"/>
        <v>0</v>
      </c>
      <c r="K433">
        <f t="shared" si="51"/>
        <v>1</v>
      </c>
      <c r="L433">
        <f t="shared" si="52"/>
        <v>0</v>
      </c>
      <c r="M433">
        <f t="shared" si="53"/>
        <v>0</v>
      </c>
      <c r="N433">
        <f t="shared" si="54"/>
        <v>12</v>
      </c>
      <c r="X433" s="11">
        <f t="shared" si="48"/>
        <v>-1.4915611814345997</v>
      </c>
      <c r="Y433" s="11">
        <f t="shared" si="55"/>
        <v>2.224754757962579</v>
      </c>
    </row>
    <row r="434" spans="1:25" ht="12">
      <c r="A434" s="1">
        <v>433</v>
      </c>
      <c r="B434" s="1">
        <v>26</v>
      </c>
      <c r="C434" s="1">
        <v>1</v>
      </c>
      <c r="D434" s="1">
        <v>12</v>
      </c>
      <c r="E434" s="1">
        <v>1</v>
      </c>
      <c r="F434" s="1">
        <v>33540</v>
      </c>
      <c r="G434" s="1">
        <v>15750</v>
      </c>
      <c r="H434" s="1">
        <v>47</v>
      </c>
      <c r="I434">
        <f t="shared" si="49"/>
        <v>1</v>
      </c>
      <c r="J434">
        <f t="shared" si="50"/>
        <v>0</v>
      </c>
      <c r="K434">
        <f t="shared" si="51"/>
        <v>1</v>
      </c>
      <c r="L434">
        <f t="shared" si="52"/>
        <v>0</v>
      </c>
      <c r="M434">
        <f t="shared" si="53"/>
        <v>0</v>
      </c>
      <c r="N434">
        <f t="shared" si="54"/>
        <v>12</v>
      </c>
      <c r="X434" s="11">
        <f t="shared" si="48"/>
        <v>-1.4915611814345997</v>
      </c>
      <c r="Y434" s="11">
        <f t="shared" si="55"/>
        <v>2.224754757962579</v>
      </c>
    </row>
    <row r="435" spans="1:25" ht="12">
      <c r="A435" s="1">
        <v>434</v>
      </c>
      <c r="B435" s="1">
        <v>32</v>
      </c>
      <c r="C435" s="1">
        <v>1</v>
      </c>
      <c r="D435" s="1">
        <v>16</v>
      </c>
      <c r="E435" s="1">
        <v>1</v>
      </c>
      <c r="F435" s="1">
        <v>34950</v>
      </c>
      <c r="G435" s="1">
        <v>20250</v>
      </c>
      <c r="H435" s="1">
        <v>55</v>
      </c>
      <c r="I435">
        <f t="shared" si="49"/>
        <v>1</v>
      </c>
      <c r="J435">
        <f t="shared" si="50"/>
        <v>0</v>
      </c>
      <c r="K435">
        <f t="shared" si="51"/>
        <v>1</v>
      </c>
      <c r="L435">
        <f t="shared" si="52"/>
        <v>0</v>
      </c>
      <c r="M435">
        <f t="shared" si="53"/>
        <v>0</v>
      </c>
      <c r="N435">
        <f t="shared" si="54"/>
        <v>16</v>
      </c>
      <c r="X435" s="11">
        <f t="shared" si="48"/>
        <v>2.5084388185654003</v>
      </c>
      <c r="Y435" s="11">
        <f t="shared" si="55"/>
        <v>6.292265306485781</v>
      </c>
    </row>
    <row r="436" spans="1:25" ht="12">
      <c r="A436" s="1">
        <v>435</v>
      </c>
      <c r="B436" s="1">
        <v>28</v>
      </c>
      <c r="C436" s="1">
        <v>1</v>
      </c>
      <c r="D436" s="1">
        <v>15</v>
      </c>
      <c r="E436" s="1">
        <v>1</v>
      </c>
      <c r="F436" s="1">
        <v>40350</v>
      </c>
      <c r="G436" s="1">
        <v>16500</v>
      </c>
      <c r="H436" s="1">
        <v>80</v>
      </c>
      <c r="I436">
        <f t="shared" si="49"/>
        <v>1</v>
      </c>
      <c r="J436">
        <f t="shared" si="50"/>
        <v>0</v>
      </c>
      <c r="K436">
        <f t="shared" si="51"/>
        <v>1</v>
      </c>
      <c r="L436">
        <f t="shared" si="52"/>
        <v>0</v>
      </c>
      <c r="M436">
        <f t="shared" si="53"/>
        <v>0</v>
      </c>
      <c r="N436">
        <f t="shared" si="54"/>
        <v>15</v>
      </c>
      <c r="X436" s="11">
        <f t="shared" si="48"/>
        <v>1.5084388185654003</v>
      </c>
      <c r="Y436" s="11">
        <f t="shared" si="55"/>
        <v>2.2753876693549806</v>
      </c>
    </row>
    <row r="437" spans="1:25" ht="12">
      <c r="A437" s="1">
        <v>436</v>
      </c>
      <c r="B437" s="1">
        <v>27</v>
      </c>
      <c r="C437" s="1">
        <v>1</v>
      </c>
      <c r="D437" s="1">
        <v>12</v>
      </c>
      <c r="E437" s="1">
        <v>1</v>
      </c>
      <c r="F437" s="1">
        <v>30270</v>
      </c>
      <c r="G437" s="1">
        <v>15750</v>
      </c>
      <c r="H437" s="1">
        <v>80</v>
      </c>
      <c r="I437">
        <f t="shared" si="49"/>
        <v>1</v>
      </c>
      <c r="J437">
        <f t="shared" si="50"/>
        <v>0</v>
      </c>
      <c r="K437">
        <f t="shared" si="51"/>
        <v>1</v>
      </c>
      <c r="L437">
        <f t="shared" si="52"/>
        <v>0</v>
      </c>
      <c r="M437">
        <f t="shared" si="53"/>
        <v>0</v>
      </c>
      <c r="N437">
        <f t="shared" si="54"/>
        <v>12</v>
      </c>
      <c r="X437" s="11">
        <f t="shared" si="48"/>
        <v>-1.4915611814345997</v>
      </c>
      <c r="Y437" s="11">
        <f t="shared" si="55"/>
        <v>2.224754757962579</v>
      </c>
    </row>
    <row r="438" spans="1:25" ht="12">
      <c r="A438" s="1">
        <v>437</v>
      </c>
      <c r="B438" s="1">
        <v>59</v>
      </c>
      <c r="C438" s="1">
        <v>1</v>
      </c>
      <c r="D438" s="1">
        <v>8</v>
      </c>
      <c r="E438" s="1">
        <v>1</v>
      </c>
      <c r="F438" s="1">
        <v>26250</v>
      </c>
      <c r="G438" s="1">
        <v>16050</v>
      </c>
      <c r="H438" s="1">
        <v>264</v>
      </c>
      <c r="I438">
        <f t="shared" si="49"/>
        <v>1</v>
      </c>
      <c r="J438">
        <f t="shared" si="50"/>
        <v>0</v>
      </c>
      <c r="K438">
        <f t="shared" si="51"/>
        <v>1</v>
      </c>
      <c r="L438">
        <f t="shared" si="52"/>
        <v>0</v>
      </c>
      <c r="M438">
        <f t="shared" si="53"/>
        <v>0</v>
      </c>
      <c r="N438">
        <f t="shared" si="54"/>
        <v>8</v>
      </c>
      <c r="X438" s="11">
        <f t="shared" si="48"/>
        <v>-5.4915611814346</v>
      </c>
      <c r="Y438" s="11">
        <f t="shared" si="55"/>
        <v>30.157244209439376</v>
      </c>
    </row>
    <row r="439" spans="1:25" ht="12">
      <c r="A439" s="1">
        <v>438</v>
      </c>
      <c r="B439" s="1">
        <v>28</v>
      </c>
      <c r="C439" s="1">
        <v>1</v>
      </c>
      <c r="D439" s="1">
        <v>15</v>
      </c>
      <c r="E439" s="1">
        <v>1</v>
      </c>
      <c r="F439" s="1">
        <v>32400</v>
      </c>
      <c r="G439" s="1">
        <v>15000</v>
      </c>
      <c r="H439" s="1">
        <v>64</v>
      </c>
      <c r="I439">
        <f t="shared" si="49"/>
        <v>1</v>
      </c>
      <c r="J439">
        <f t="shared" si="50"/>
        <v>0</v>
      </c>
      <c r="K439">
        <f t="shared" si="51"/>
        <v>1</v>
      </c>
      <c r="L439">
        <f t="shared" si="52"/>
        <v>0</v>
      </c>
      <c r="M439">
        <f t="shared" si="53"/>
        <v>0</v>
      </c>
      <c r="N439">
        <f t="shared" si="54"/>
        <v>15</v>
      </c>
      <c r="X439" s="11">
        <f t="shared" si="48"/>
        <v>1.5084388185654003</v>
      </c>
      <c r="Y439" s="11">
        <f t="shared" si="55"/>
        <v>2.2753876693549806</v>
      </c>
    </row>
    <row r="440" spans="1:25" ht="12">
      <c r="A440" s="1">
        <v>439</v>
      </c>
      <c r="B440" s="1">
        <v>22</v>
      </c>
      <c r="C440" s="1">
        <v>2</v>
      </c>
      <c r="D440" s="1">
        <v>12</v>
      </c>
      <c r="E440" s="1">
        <v>1</v>
      </c>
      <c r="F440" s="1">
        <v>20400</v>
      </c>
      <c r="G440" s="1">
        <v>11250</v>
      </c>
      <c r="H440" s="1"/>
      <c r="I440">
        <f t="shared" si="49"/>
        <v>0</v>
      </c>
      <c r="J440">
        <f t="shared" si="50"/>
        <v>1</v>
      </c>
      <c r="K440">
        <f t="shared" si="51"/>
        <v>1</v>
      </c>
      <c r="L440">
        <f t="shared" si="52"/>
        <v>0</v>
      </c>
      <c r="M440">
        <f t="shared" si="53"/>
        <v>0</v>
      </c>
      <c r="N440">
        <f t="shared" si="54"/>
        <v>0</v>
      </c>
      <c r="X440" s="11">
        <f t="shared" si="48"/>
        <v>-1.4915611814345997</v>
      </c>
      <c r="Y440" s="11">
        <f t="shared" si="55"/>
        <v>2.224754757962579</v>
      </c>
    </row>
    <row r="441" spans="1:25" ht="12">
      <c r="A441" s="1">
        <v>440</v>
      </c>
      <c r="B441" s="1">
        <v>45</v>
      </c>
      <c r="C441" s="1">
        <v>2</v>
      </c>
      <c r="D441" s="1">
        <v>8</v>
      </c>
      <c r="E441" s="1">
        <v>1</v>
      </c>
      <c r="F441" s="1">
        <v>24150</v>
      </c>
      <c r="G441" s="1">
        <v>12750</v>
      </c>
      <c r="H441" s="1">
        <v>96</v>
      </c>
      <c r="I441">
        <f t="shared" si="49"/>
        <v>0</v>
      </c>
      <c r="J441">
        <f t="shared" si="50"/>
        <v>1</v>
      </c>
      <c r="K441">
        <f t="shared" si="51"/>
        <v>1</v>
      </c>
      <c r="L441">
        <f t="shared" si="52"/>
        <v>0</v>
      </c>
      <c r="M441">
        <f t="shared" si="53"/>
        <v>0</v>
      </c>
      <c r="N441">
        <f t="shared" si="54"/>
        <v>0</v>
      </c>
      <c r="X441" s="11">
        <f t="shared" si="48"/>
        <v>-5.4915611814346</v>
      </c>
      <c r="Y441" s="11">
        <f t="shared" si="55"/>
        <v>30.157244209439376</v>
      </c>
    </row>
    <row r="442" spans="1:25" ht="12">
      <c r="A442" s="1">
        <v>441</v>
      </c>
      <c r="B442" s="1">
        <v>43</v>
      </c>
      <c r="C442" s="1">
        <v>2</v>
      </c>
      <c r="D442" s="1">
        <v>15</v>
      </c>
      <c r="E442" s="1">
        <v>1</v>
      </c>
      <c r="F442" s="1">
        <v>23850</v>
      </c>
      <c r="G442" s="1">
        <v>13500</v>
      </c>
      <c r="H442" s="1">
        <v>122</v>
      </c>
      <c r="I442">
        <f t="shared" si="49"/>
        <v>0</v>
      </c>
      <c r="J442">
        <f t="shared" si="50"/>
        <v>1</v>
      </c>
      <c r="K442">
        <f t="shared" si="51"/>
        <v>1</v>
      </c>
      <c r="L442">
        <f t="shared" si="52"/>
        <v>0</v>
      </c>
      <c r="M442">
        <f t="shared" si="53"/>
        <v>0</v>
      </c>
      <c r="N442">
        <f t="shared" si="54"/>
        <v>0</v>
      </c>
      <c r="X442" s="11">
        <f t="shared" si="48"/>
        <v>1.5084388185654003</v>
      </c>
      <c r="Y442" s="11">
        <f t="shared" si="55"/>
        <v>2.2753876693549806</v>
      </c>
    </row>
    <row r="443" spans="1:25" ht="12">
      <c r="A443" s="1">
        <v>442</v>
      </c>
      <c r="B443" s="1">
        <v>24</v>
      </c>
      <c r="C443" s="1">
        <v>2</v>
      </c>
      <c r="D443" s="1">
        <v>12</v>
      </c>
      <c r="E443" s="1">
        <v>1</v>
      </c>
      <c r="F443" s="1">
        <v>29700</v>
      </c>
      <c r="G443" s="1">
        <v>13500</v>
      </c>
      <c r="H443" s="1">
        <v>26</v>
      </c>
      <c r="I443">
        <f t="shared" si="49"/>
        <v>0</v>
      </c>
      <c r="J443">
        <f t="shared" si="50"/>
        <v>1</v>
      </c>
      <c r="K443">
        <f t="shared" si="51"/>
        <v>1</v>
      </c>
      <c r="L443">
        <f t="shared" si="52"/>
        <v>0</v>
      </c>
      <c r="M443">
        <f t="shared" si="53"/>
        <v>0</v>
      </c>
      <c r="N443">
        <f t="shared" si="54"/>
        <v>0</v>
      </c>
      <c r="X443" s="11">
        <f t="shared" si="48"/>
        <v>-1.4915611814345997</v>
      </c>
      <c r="Y443" s="11">
        <f t="shared" si="55"/>
        <v>2.224754757962579</v>
      </c>
    </row>
    <row r="444" spans="1:25" ht="12">
      <c r="A444" s="1">
        <v>443</v>
      </c>
      <c r="B444" s="1">
        <v>63</v>
      </c>
      <c r="C444" s="1">
        <v>2</v>
      </c>
      <c r="D444" s="1">
        <v>8</v>
      </c>
      <c r="E444" s="1">
        <v>1</v>
      </c>
      <c r="F444" s="1">
        <v>21600</v>
      </c>
      <c r="G444" s="1">
        <v>13500</v>
      </c>
      <c r="H444" s="1">
        <v>228</v>
      </c>
      <c r="I444">
        <f t="shared" si="49"/>
        <v>0</v>
      </c>
      <c r="J444">
        <f t="shared" si="50"/>
        <v>1</v>
      </c>
      <c r="K444">
        <f t="shared" si="51"/>
        <v>1</v>
      </c>
      <c r="L444">
        <f t="shared" si="52"/>
        <v>0</v>
      </c>
      <c r="M444">
        <f t="shared" si="53"/>
        <v>0</v>
      </c>
      <c r="N444">
        <f t="shared" si="54"/>
        <v>0</v>
      </c>
      <c r="X444" s="11">
        <f t="shared" si="48"/>
        <v>-5.4915611814346</v>
      </c>
      <c r="Y444" s="11">
        <f t="shared" si="55"/>
        <v>30.157244209439376</v>
      </c>
    </row>
    <row r="445" spans="1:25" ht="12">
      <c r="A445" s="1">
        <v>444</v>
      </c>
      <c r="B445" s="1">
        <v>31</v>
      </c>
      <c r="C445" s="1">
        <v>2</v>
      </c>
      <c r="D445" s="1">
        <v>12</v>
      </c>
      <c r="E445" s="1">
        <v>1</v>
      </c>
      <c r="F445" s="1">
        <v>24450</v>
      </c>
      <c r="G445" s="1">
        <v>15750</v>
      </c>
      <c r="H445" s="1">
        <v>87</v>
      </c>
      <c r="I445">
        <f t="shared" si="49"/>
        <v>0</v>
      </c>
      <c r="J445">
        <f t="shared" si="50"/>
        <v>1</v>
      </c>
      <c r="K445">
        <f t="shared" si="51"/>
        <v>1</v>
      </c>
      <c r="L445">
        <f t="shared" si="52"/>
        <v>0</v>
      </c>
      <c r="M445">
        <f t="shared" si="53"/>
        <v>0</v>
      </c>
      <c r="N445">
        <f t="shared" si="54"/>
        <v>0</v>
      </c>
      <c r="X445" s="11">
        <f t="shared" si="48"/>
        <v>-1.4915611814345997</v>
      </c>
      <c r="Y445" s="11">
        <f t="shared" si="55"/>
        <v>2.224754757962579</v>
      </c>
    </row>
    <row r="446" spans="1:25" ht="12">
      <c r="A446" s="1">
        <v>445</v>
      </c>
      <c r="B446" s="1">
        <v>29</v>
      </c>
      <c r="C446" s="1">
        <v>1</v>
      </c>
      <c r="D446" s="1">
        <v>15</v>
      </c>
      <c r="E446" s="1">
        <v>1</v>
      </c>
      <c r="F446" s="1">
        <v>28050</v>
      </c>
      <c r="G446" s="1">
        <v>16500</v>
      </c>
      <c r="H446" s="1">
        <v>84</v>
      </c>
      <c r="I446">
        <f t="shared" si="49"/>
        <v>1</v>
      </c>
      <c r="J446">
        <f t="shared" si="50"/>
        <v>0</v>
      </c>
      <c r="K446">
        <f t="shared" si="51"/>
        <v>1</v>
      </c>
      <c r="L446">
        <f t="shared" si="52"/>
        <v>0</v>
      </c>
      <c r="M446">
        <f t="shared" si="53"/>
        <v>0</v>
      </c>
      <c r="N446">
        <f t="shared" si="54"/>
        <v>15</v>
      </c>
      <c r="X446" s="11">
        <f t="shared" si="48"/>
        <v>1.5084388185654003</v>
      </c>
      <c r="Y446" s="11">
        <f t="shared" si="55"/>
        <v>2.2753876693549806</v>
      </c>
    </row>
    <row r="447" spans="1:25" ht="12">
      <c r="A447" s="1">
        <v>446</v>
      </c>
      <c r="B447" s="1">
        <v>34</v>
      </c>
      <c r="C447" s="1">
        <v>1</v>
      </c>
      <c r="D447" s="1">
        <v>16</v>
      </c>
      <c r="E447" s="1">
        <v>3</v>
      </c>
      <c r="F447" s="1">
        <v>100000</v>
      </c>
      <c r="G447" s="1">
        <v>44100</v>
      </c>
      <c r="H447" s="1">
        <v>128</v>
      </c>
      <c r="I447">
        <f t="shared" si="49"/>
        <v>1</v>
      </c>
      <c r="J447">
        <f t="shared" si="50"/>
        <v>0</v>
      </c>
      <c r="K447">
        <f t="shared" si="51"/>
        <v>0</v>
      </c>
      <c r="L447">
        <f t="shared" si="52"/>
        <v>0</v>
      </c>
      <c r="M447">
        <f t="shared" si="53"/>
        <v>1</v>
      </c>
      <c r="N447">
        <f t="shared" si="54"/>
        <v>16</v>
      </c>
      <c r="X447" s="11">
        <f t="shared" si="48"/>
        <v>2.5084388185654003</v>
      </c>
      <c r="Y447" s="11">
        <f t="shared" si="55"/>
        <v>6.292265306485781</v>
      </c>
    </row>
    <row r="448" spans="1:25" ht="12">
      <c r="A448" s="1">
        <v>447</v>
      </c>
      <c r="B448" s="1">
        <v>31</v>
      </c>
      <c r="C448" s="1">
        <v>1</v>
      </c>
      <c r="D448" s="1">
        <v>15</v>
      </c>
      <c r="E448" s="1">
        <v>1</v>
      </c>
      <c r="F448" s="1">
        <v>49000</v>
      </c>
      <c r="G448" s="1">
        <v>20550</v>
      </c>
      <c r="H448" s="1">
        <v>86</v>
      </c>
      <c r="I448">
        <f t="shared" si="49"/>
        <v>1</v>
      </c>
      <c r="J448">
        <f t="shared" si="50"/>
        <v>0</v>
      </c>
      <c r="K448">
        <f t="shared" si="51"/>
        <v>1</v>
      </c>
      <c r="L448">
        <f t="shared" si="52"/>
        <v>0</v>
      </c>
      <c r="M448">
        <f t="shared" si="53"/>
        <v>0</v>
      </c>
      <c r="N448">
        <f t="shared" si="54"/>
        <v>15</v>
      </c>
      <c r="X448" s="11">
        <f t="shared" si="48"/>
        <v>1.5084388185654003</v>
      </c>
      <c r="Y448" s="11">
        <f t="shared" si="55"/>
        <v>2.2753876693549806</v>
      </c>
    </row>
    <row r="449" spans="1:25" ht="12">
      <c r="A449" s="1">
        <v>448</v>
      </c>
      <c r="B449" s="1">
        <v>59</v>
      </c>
      <c r="C449" s="1">
        <v>2</v>
      </c>
      <c r="D449" s="1">
        <v>12</v>
      </c>
      <c r="E449" s="1">
        <v>1</v>
      </c>
      <c r="F449" s="1">
        <v>16350</v>
      </c>
      <c r="G449" s="1">
        <v>10200</v>
      </c>
      <c r="H449" s="1">
        <v>163</v>
      </c>
      <c r="I449">
        <f t="shared" si="49"/>
        <v>0</v>
      </c>
      <c r="J449">
        <f t="shared" si="50"/>
        <v>1</v>
      </c>
      <c r="K449">
        <f t="shared" si="51"/>
        <v>1</v>
      </c>
      <c r="L449">
        <f t="shared" si="52"/>
        <v>0</v>
      </c>
      <c r="M449">
        <f t="shared" si="53"/>
        <v>0</v>
      </c>
      <c r="N449">
        <f t="shared" si="54"/>
        <v>0</v>
      </c>
      <c r="X449" s="11">
        <f t="shared" si="48"/>
        <v>-1.4915611814345997</v>
      </c>
      <c r="Y449" s="11">
        <f t="shared" si="55"/>
        <v>2.224754757962579</v>
      </c>
    </row>
    <row r="450" spans="1:25" ht="12">
      <c r="A450" s="1">
        <v>449</v>
      </c>
      <c r="B450" s="1">
        <v>26</v>
      </c>
      <c r="C450" s="1">
        <v>1</v>
      </c>
      <c r="D450" s="1">
        <v>16</v>
      </c>
      <c r="E450" s="1">
        <v>3</v>
      </c>
      <c r="F450" s="1">
        <v>70000</v>
      </c>
      <c r="G450" s="1">
        <v>21750</v>
      </c>
      <c r="H450" s="1">
        <v>19</v>
      </c>
      <c r="I450">
        <f t="shared" si="49"/>
        <v>1</v>
      </c>
      <c r="J450">
        <f t="shared" si="50"/>
        <v>0</v>
      </c>
      <c r="K450">
        <f t="shared" si="51"/>
        <v>0</v>
      </c>
      <c r="L450">
        <f t="shared" si="52"/>
        <v>0</v>
      </c>
      <c r="M450">
        <f t="shared" si="53"/>
        <v>1</v>
      </c>
      <c r="N450">
        <f t="shared" si="54"/>
        <v>16</v>
      </c>
      <c r="X450" s="11">
        <f aca="true" t="shared" si="56" ref="X450:X475">D450-$W$2</f>
        <v>2.5084388185654003</v>
      </c>
      <c r="Y450" s="11">
        <f t="shared" si="55"/>
        <v>6.292265306485781</v>
      </c>
    </row>
    <row r="451" spans="1:25" ht="12">
      <c r="A451" s="1">
        <v>450</v>
      </c>
      <c r="B451" s="1">
        <v>38</v>
      </c>
      <c r="C451" s="1">
        <v>1</v>
      </c>
      <c r="D451" s="1">
        <v>19</v>
      </c>
      <c r="E451" s="1">
        <v>3</v>
      </c>
      <c r="F451" s="1">
        <v>55000</v>
      </c>
      <c r="G451" s="1">
        <v>34980</v>
      </c>
      <c r="H451" s="1">
        <v>129</v>
      </c>
      <c r="I451">
        <f aca="true" t="shared" si="57" ref="I451:I475">IF(C451=1,1,0)</f>
        <v>1</v>
      </c>
      <c r="J451">
        <f aca="true" t="shared" si="58" ref="J451:J475">IF(C451=2,1,0)</f>
        <v>0</v>
      </c>
      <c r="K451">
        <f aca="true" t="shared" si="59" ref="K451:K475">IF(E451=1,1,0)</f>
        <v>0</v>
      </c>
      <c r="L451">
        <f aca="true" t="shared" si="60" ref="L451:L475">IF(E451=2,1,0)</f>
        <v>0</v>
      </c>
      <c r="M451">
        <f aca="true" t="shared" si="61" ref="M451:M475">IF(E451=3,1,0)</f>
        <v>1</v>
      </c>
      <c r="N451">
        <f aca="true" t="shared" si="62" ref="N451:N475">D451*I451</f>
        <v>19</v>
      </c>
      <c r="X451" s="11">
        <f t="shared" si="56"/>
        <v>5.5084388185654</v>
      </c>
      <c r="Y451" s="11">
        <f aca="true" t="shared" si="63" ref="Y451:Y475">X451^2</f>
        <v>30.342898217878183</v>
      </c>
    </row>
    <row r="452" spans="1:25" ht="12">
      <c r="A452" s="1">
        <v>451</v>
      </c>
      <c r="B452" s="1">
        <v>23</v>
      </c>
      <c r="C452" s="1">
        <v>1</v>
      </c>
      <c r="D452" s="1">
        <v>15</v>
      </c>
      <c r="E452" s="1">
        <v>1</v>
      </c>
      <c r="F452" s="1">
        <v>28500</v>
      </c>
      <c r="G452" s="1">
        <v>14250</v>
      </c>
      <c r="H452" s="1">
        <v>20</v>
      </c>
      <c r="I452">
        <f t="shared" si="57"/>
        <v>1</v>
      </c>
      <c r="J452">
        <f t="shared" si="58"/>
        <v>0</v>
      </c>
      <c r="K452">
        <f t="shared" si="59"/>
        <v>1</v>
      </c>
      <c r="L452">
        <f t="shared" si="60"/>
        <v>0</v>
      </c>
      <c r="M452">
        <f t="shared" si="61"/>
        <v>0</v>
      </c>
      <c r="N452">
        <f t="shared" si="62"/>
        <v>15</v>
      </c>
      <c r="X452" s="11">
        <f t="shared" si="56"/>
        <v>1.5084388185654003</v>
      </c>
      <c r="Y452" s="11">
        <f t="shared" si="63"/>
        <v>2.2753876693549806</v>
      </c>
    </row>
    <row r="453" spans="1:25" ht="12">
      <c r="A453" s="1">
        <v>452</v>
      </c>
      <c r="B453" s="1">
        <v>39</v>
      </c>
      <c r="C453" s="1">
        <v>1</v>
      </c>
      <c r="D453" s="1">
        <v>12</v>
      </c>
      <c r="E453" s="1">
        <v>1</v>
      </c>
      <c r="F453" s="1">
        <v>28800</v>
      </c>
      <c r="G453" s="1">
        <v>18000</v>
      </c>
      <c r="H453" s="1">
        <v>210</v>
      </c>
      <c r="I453">
        <f t="shared" si="57"/>
        <v>1</v>
      </c>
      <c r="J453">
        <f t="shared" si="58"/>
        <v>0</v>
      </c>
      <c r="K453">
        <f t="shared" si="59"/>
        <v>1</v>
      </c>
      <c r="L453">
        <f t="shared" si="60"/>
        <v>0</v>
      </c>
      <c r="M453">
        <f t="shared" si="61"/>
        <v>0</v>
      </c>
      <c r="N453">
        <f t="shared" si="62"/>
        <v>12</v>
      </c>
      <c r="X453" s="11">
        <f t="shared" si="56"/>
        <v>-1.4915611814345997</v>
      </c>
      <c r="Y453" s="11">
        <f t="shared" si="63"/>
        <v>2.224754757962579</v>
      </c>
    </row>
    <row r="454" spans="1:25" ht="12">
      <c r="A454" s="1">
        <v>453</v>
      </c>
      <c r="B454" s="1">
        <v>62</v>
      </c>
      <c r="C454" s="1">
        <v>1</v>
      </c>
      <c r="D454" s="1">
        <v>15</v>
      </c>
      <c r="E454" s="1">
        <v>1</v>
      </c>
      <c r="F454" s="1">
        <v>24450</v>
      </c>
      <c r="G454" s="1">
        <v>15750</v>
      </c>
      <c r="H454" s="1">
        <v>338</v>
      </c>
      <c r="I454">
        <f t="shared" si="57"/>
        <v>1</v>
      </c>
      <c r="J454">
        <f t="shared" si="58"/>
        <v>0</v>
      </c>
      <c r="K454">
        <f t="shared" si="59"/>
        <v>1</v>
      </c>
      <c r="L454">
        <f t="shared" si="60"/>
        <v>0</v>
      </c>
      <c r="M454">
        <f t="shared" si="61"/>
        <v>0</v>
      </c>
      <c r="N454">
        <f t="shared" si="62"/>
        <v>15</v>
      </c>
      <c r="X454" s="11">
        <f t="shared" si="56"/>
        <v>1.5084388185654003</v>
      </c>
      <c r="Y454" s="11">
        <f t="shared" si="63"/>
        <v>2.2753876693549806</v>
      </c>
    </row>
    <row r="455" spans="1:25" ht="12">
      <c r="A455" s="1">
        <v>454</v>
      </c>
      <c r="B455" s="1">
        <v>27</v>
      </c>
      <c r="C455" s="1">
        <v>1</v>
      </c>
      <c r="D455" s="1">
        <v>19</v>
      </c>
      <c r="E455" s="1">
        <v>3</v>
      </c>
      <c r="F455" s="1">
        <v>90625</v>
      </c>
      <c r="G455" s="1">
        <v>31250</v>
      </c>
      <c r="H455" s="1">
        <v>18</v>
      </c>
      <c r="I455">
        <f t="shared" si="57"/>
        <v>1</v>
      </c>
      <c r="J455">
        <f t="shared" si="58"/>
        <v>0</v>
      </c>
      <c r="K455">
        <f t="shared" si="59"/>
        <v>0</v>
      </c>
      <c r="L455">
        <f t="shared" si="60"/>
        <v>0</v>
      </c>
      <c r="M455">
        <f t="shared" si="61"/>
        <v>1</v>
      </c>
      <c r="N455">
        <f t="shared" si="62"/>
        <v>19</v>
      </c>
      <c r="X455" s="11">
        <f t="shared" si="56"/>
        <v>5.5084388185654</v>
      </c>
      <c r="Y455" s="11">
        <f t="shared" si="63"/>
        <v>30.342898217878183</v>
      </c>
    </row>
    <row r="456" spans="1:25" ht="12">
      <c r="A456" s="1">
        <v>455</v>
      </c>
      <c r="B456" s="1">
        <v>28</v>
      </c>
      <c r="C456" s="1">
        <v>1</v>
      </c>
      <c r="D456" s="1">
        <v>16</v>
      </c>
      <c r="E456" s="1">
        <v>3</v>
      </c>
      <c r="F456" s="1">
        <v>43650</v>
      </c>
      <c r="G456" s="1">
        <v>19500</v>
      </c>
      <c r="H456" s="1">
        <v>19</v>
      </c>
      <c r="I456">
        <f t="shared" si="57"/>
        <v>1</v>
      </c>
      <c r="J456">
        <f t="shared" si="58"/>
        <v>0</v>
      </c>
      <c r="K456">
        <f t="shared" si="59"/>
        <v>0</v>
      </c>
      <c r="L456">
        <f t="shared" si="60"/>
        <v>0</v>
      </c>
      <c r="M456">
        <f t="shared" si="61"/>
        <v>1</v>
      </c>
      <c r="N456">
        <f t="shared" si="62"/>
        <v>16</v>
      </c>
      <c r="X456" s="11">
        <f t="shared" si="56"/>
        <v>2.5084388185654003</v>
      </c>
      <c r="Y456" s="11">
        <f t="shared" si="63"/>
        <v>6.292265306485781</v>
      </c>
    </row>
    <row r="457" spans="1:25" ht="12">
      <c r="A457" s="1">
        <v>456</v>
      </c>
      <c r="B457" s="1">
        <v>33</v>
      </c>
      <c r="C457" s="1">
        <v>1</v>
      </c>
      <c r="D457" s="1">
        <v>19</v>
      </c>
      <c r="E457" s="1">
        <v>3</v>
      </c>
      <c r="F457" s="1">
        <v>75000</v>
      </c>
      <c r="G457" s="1">
        <v>42510</v>
      </c>
      <c r="H457" s="1">
        <v>54</v>
      </c>
      <c r="I457">
        <f t="shared" si="57"/>
        <v>1</v>
      </c>
      <c r="J457">
        <f t="shared" si="58"/>
        <v>0</v>
      </c>
      <c r="K457">
        <f t="shared" si="59"/>
        <v>0</v>
      </c>
      <c r="L457">
        <f t="shared" si="60"/>
        <v>0</v>
      </c>
      <c r="M457">
        <f t="shared" si="61"/>
        <v>1</v>
      </c>
      <c r="N457">
        <f t="shared" si="62"/>
        <v>19</v>
      </c>
      <c r="X457" s="11">
        <f t="shared" si="56"/>
        <v>5.5084388185654</v>
      </c>
      <c r="Y457" s="11">
        <f t="shared" si="63"/>
        <v>30.342898217878183</v>
      </c>
    </row>
    <row r="458" spans="1:25" ht="12">
      <c r="A458" s="1">
        <v>457</v>
      </c>
      <c r="B458" s="1">
        <v>24</v>
      </c>
      <c r="C458" s="1">
        <v>1</v>
      </c>
      <c r="D458" s="1">
        <v>15</v>
      </c>
      <c r="E458" s="1">
        <v>1</v>
      </c>
      <c r="F458" s="1">
        <v>31650</v>
      </c>
      <c r="G458" s="1">
        <v>14250</v>
      </c>
      <c r="H458" s="1">
        <v>10</v>
      </c>
      <c r="I458">
        <f t="shared" si="57"/>
        <v>1</v>
      </c>
      <c r="J458">
        <f t="shared" si="58"/>
        <v>0</v>
      </c>
      <c r="K458">
        <f t="shared" si="59"/>
        <v>1</v>
      </c>
      <c r="L458">
        <f t="shared" si="60"/>
        <v>0</v>
      </c>
      <c r="M458">
        <f t="shared" si="61"/>
        <v>0</v>
      </c>
      <c r="N458">
        <f t="shared" si="62"/>
        <v>15</v>
      </c>
      <c r="X458" s="11">
        <f t="shared" si="56"/>
        <v>1.5084388185654003</v>
      </c>
      <c r="Y458" s="11">
        <f t="shared" si="63"/>
        <v>2.2753876693549806</v>
      </c>
    </row>
    <row r="459" spans="1:25" ht="12">
      <c r="A459" s="1">
        <v>458</v>
      </c>
      <c r="B459" s="1">
        <v>27</v>
      </c>
      <c r="C459" s="1">
        <v>1</v>
      </c>
      <c r="D459" s="1">
        <v>19</v>
      </c>
      <c r="E459" s="1">
        <v>3</v>
      </c>
      <c r="F459" s="1">
        <v>61875</v>
      </c>
      <c r="G459" s="1">
        <v>28740</v>
      </c>
      <c r="H459" s="1">
        <v>26</v>
      </c>
      <c r="I459">
        <f t="shared" si="57"/>
        <v>1</v>
      </c>
      <c r="J459">
        <f t="shared" si="58"/>
        <v>0</v>
      </c>
      <c r="K459">
        <f t="shared" si="59"/>
        <v>0</v>
      </c>
      <c r="L459">
        <f t="shared" si="60"/>
        <v>0</v>
      </c>
      <c r="M459">
        <f t="shared" si="61"/>
        <v>1</v>
      </c>
      <c r="N459">
        <f t="shared" si="62"/>
        <v>19</v>
      </c>
      <c r="X459" s="11">
        <f t="shared" si="56"/>
        <v>5.5084388185654</v>
      </c>
      <c r="Y459" s="11">
        <f t="shared" si="63"/>
        <v>30.342898217878183</v>
      </c>
    </row>
    <row r="460" spans="1:25" ht="12">
      <c r="A460" s="1">
        <v>459</v>
      </c>
      <c r="B460" s="1">
        <v>21</v>
      </c>
      <c r="C460" s="1">
        <v>2</v>
      </c>
      <c r="D460" s="1">
        <v>12</v>
      </c>
      <c r="E460" s="1">
        <v>1</v>
      </c>
      <c r="F460" s="1">
        <v>21750</v>
      </c>
      <c r="G460" s="1">
        <v>11250</v>
      </c>
      <c r="H460" s="1"/>
      <c r="I460">
        <f t="shared" si="57"/>
        <v>0</v>
      </c>
      <c r="J460">
        <f t="shared" si="58"/>
        <v>1</v>
      </c>
      <c r="K460">
        <f t="shared" si="59"/>
        <v>1</v>
      </c>
      <c r="L460">
        <f t="shared" si="60"/>
        <v>0</v>
      </c>
      <c r="M460">
        <f t="shared" si="61"/>
        <v>0</v>
      </c>
      <c r="N460">
        <f t="shared" si="62"/>
        <v>0</v>
      </c>
      <c r="X460" s="11">
        <f t="shared" si="56"/>
        <v>-1.4915611814345997</v>
      </c>
      <c r="Y460" s="11">
        <f t="shared" si="63"/>
        <v>2.224754757962579</v>
      </c>
    </row>
    <row r="461" spans="1:25" ht="12">
      <c r="A461" s="1">
        <v>460</v>
      </c>
      <c r="B461" s="1">
        <v>23</v>
      </c>
      <c r="C461" s="1">
        <v>2</v>
      </c>
      <c r="D461" s="1">
        <v>12</v>
      </c>
      <c r="E461" s="1">
        <v>1</v>
      </c>
      <c r="F461" s="1">
        <v>22500</v>
      </c>
      <c r="G461" s="1">
        <v>12750</v>
      </c>
      <c r="H461" s="1">
        <v>24</v>
      </c>
      <c r="I461">
        <f t="shared" si="57"/>
        <v>0</v>
      </c>
      <c r="J461">
        <f t="shared" si="58"/>
        <v>1</v>
      </c>
      <c r="K461">
        <f t="shared" si="59"/>
        <v>1</v>
      </c>
      <c r="L461">
        <f t="shared" si="60"/>
        <v>0</v>
      </c>
      <c r="M461">
        <f t="shared" si="61"/>
        <v>0</v>
      </c>
      <c r="N461">
        <f t="shared" si="62"/>
        <v>0</v>
      </c>
      <c r="X461" s="11">
        <f t="shared" si="56"/>
        <v>-1.4915611814345997</v>
      </c>
      <c r="Y461" s="11">
        <f t="shared" si="63"/>
        <v>2.224754757962579</v>
      </c>
    </row>
    <row r="462" spans="1:25" ht="12">
      <c r="A462" s="1">
        <v>461</v>
      </c>
      <c r="B462" s="1">
        <v>49</v>
      </c>
      <c r="C462" s="1">
        <v>2</v>
      </c>
      <c r="D462" s="1">
        <v>8</v>
      </c>
      <c r="E462" s="1">
        <v>1</v>
      </c>
      <c r="F462" s="1">
        <v>21600</v>
      </c>
      <c r="G462" s="1">
        <v>13500</v>
      </c>
      <c r="H462" s="1">
        <v>173</v>
      </c>
      <c r="I462">
        <f t="shared" si="57"/>
        <v>0</v>
      </c>
      <c r="J462">
        <f t="shared" si="58"/>
        <v>1</v>
      </c>
      <c r="K462">
        <f t="shared" si="59"/>
        <v>1</v>
      </c>
      <c r="L462">
        <f t="shared" si="60"/>
        <v>0</v>
      </c>
      <c r="M462">
        <f t="shared" si="61"/>
        <v>0</v>
      </c>
      <c r="N462">
        <f t="shared" si="62"/>
        <v>0</v>
      </c>
      <c r="X462" s="11">
        <f t="shared" si="56"/>
        <v>-5.4915611814346</v>
      </c>
      <c r="Y462" s="11">
        <f t="shared" si="63"/>
        <v>30.157244209439376</v>
      </c>
    </row>
    <row r="463" spans="1:25" ht="12">
      <c r="A463" s="1">
        <v>462</v>
      </c>
      <c r="B463" s="1">
        <v>29</v>
      </c>
      <c r="C463" s="1">
        <v>2</v>
      </c>
      <c r="D463" s="1">
        <v>16</v>
      </c>
      <c r="E463" s="1">
        <v>3</v>
      </c>
      <c r="F463" s="1">
        <v>34410</v>
      </c>
      <c r="G463" s="1">
        <v>19500</v>
      </c>
      <c r="H463" s="1">
        <v>79</v>
      </c>
      <c r="I463">
        <f t="shared" si="57"/>
        <v>0</v>
      </c>
      <c r="J463">
        <f t="shared" si="58"/>
        <v>1</v>
      </c>
      <c r="K463">
        <f t="shared" si="59"/>
        <v>0</v>
      </c>
      <c r="L463">
        <f t="shared" si="60"/>
        <v>0</v>
      </c>
      <c r="M463">
        <f t="shared" si="61"/>
        <v>1</v>
      </c>
      <c r="N463">
        <f t="shared" si="62"/>
        <v>0</v>
      </c>
      <c r="X463" s="11">
        <f t="shared" si="56"/>
        <v>2.5084388185654003</v>
      </c>
      <c r="Y463" s="11">
        <f t="shared" si="63"/>
        <v>6.292265306485781</v>
      </c>
    </row>
    <row r="464" spans="1:25" ht="12">
      <c r="A464" s="1">
        <v>463</v>
      </c>
      <c r="B464" s="1">
        <v>58</v>
      </c>
      <c r="C464" s="1">
        <v>2</v>
      </c>
      <c r="D464" s="1">
        <v>15</v>
      </c>
      <c r="E464" s="1">
        <v>1</v>
      </c>
      <c r="F464" s="1">
        <v>20700</v>
      </c>
      <c r="G464" s="1">
        <v>14250</v>
      </c>
      <c r="H464" s="1">
        <v>241</v>
      </c>
      <c r="I464">
        <f t="shared" si="57"/>
        <v>0</v>
      </c>
      <c r="J464">
        <f t="shared" si="58"/>
        <v>1</v>
      </c>
      <c r="K464">
        <f t="shared" si="59"/>
        <v>1</v>
      </c>
      <c r="L464">
        <f t="shared" si="60"/>
        <v>0</v>
      </c>
      <c r="M464">
        <f t="shared" si="61"/>
        <v>0</v>
      </c>
      <c r="N464">
        <f t="shared" si="62"/>
        <v>0</v>
      </c>
      <c r="X464" s="11">
        <f t="shared" si="56"/>
        <v>1.5084388185654003</v>
      </c>
      <c r="Y464" s="11">
        <f t="shared" si="63"/>
        <v>2.2753876693549806</v>
      </c>
    </row>
    <row r="465" spans="1:25" ht="12">
      <c r="A465" s="1">
        <v>464</v>
      </c>
      <c r="B465" s="1">
        <v>30</v>
      </c>
      <c r="C465" s="1">
        <v>1</v>
      </c>
      <c r="D465" s="1">
        <v>19</v>
      </c>
      <c r="E465" s="1">
        <v>3</v>
      </c>
      <c r="F465" s="1">
        <v>47550</v>
      </c>
      <c r="G465" s="1">
        <v>33000</v>
      </c>
      <c r="H465" s="1">
        <v>27</v>
      </c>
      <c r="I465">
        <f t="shared" si="57"/>
        <v>1</v>
      </c>
      <c r="J465">
        <f t="shared" si="58"/>
        <v>0</v>
      </c>
      <c r="K465">
        <f t="shared" si="59"/>
        <v>0</v>
      </c>
      <c r="L465">
        <f t="shared" si="60"/>
        <v>0</v>
      </c>
      <c r="M465">
        <f t="shared" si="61"/>
        <v>1</v>
      </c>
      <c r="N465">
        <f t="shared" si="62"/>
        <v>19</v>
      </c>
      <c r="X465" s="11">
        <f t="shared" si="56"/>
        <v>5.5084388185654</v>
      </c>
      <c r="Y465" s="11">
        <f t="shared" si="63"/>
        <v>30.342898217878183</v>
      </c>
    </row>
    <row r="466" spans="1:25" ht="12">
      <c r="A466" s="1">
        <v>465</v>
      </c>
      <c r="B466" s="1">
        <v>30</v>
      </c>
      <c r="C466" s="1">
        <v>1</v>
      </c>
      <c r="D466" s="1">
        <v>12</v>
      </c>
      <c r="E466" s="1">
        <v>1</v>
      </c>
      <c r="F466" s="1">
        <v>33900</v>
      </c>
      <c r="G466" s="1">
        <v>16500</v>
      </c>
      <c r="H466" s="1">
        <v>106</v>
      </c>
      <c r="I466">
        <f t="shared" si="57"/>
        <v>1</v>
      </c>
      <c r="J466">
        <f t="shared" si="58"/>
        <v>0</v>
      </c>
      <c r="K466">
        <f t="shared" si="59"/>
        <v>1</v>
      </c>
      <c r="L466">
        <f t="shared" si="60"/>
        <v>0</v>
      </c>
      <c r="M466">
        <f t="shared" si="61"/>
        <v>0</v>
      </c>
      <c r="N466">
        <f t="shared" si="62"/>
        <v>12</v>
      </c>
      <c r="X466" s="11">
        <f t="shared" si="56"/>
        <v>-1.4915611814345997</v>
      </c>
      <c r="Y466" s="11">
        <f t="shared" si="63"/>
        <v>2.224754757962579</v>
      </c>
    </row>
    <row r="467" spans="1:25" ht="12">
      <c r="A467" s="1">
        <v>466</v>
      </c>
      <c r="B467" s="1">
        <v>44</v>
      </c>
      <c r="C467" s="1">
        <v>2</v>
      </c>
      <c r="D467" s="1">
        <v>12</v>
      </c>
      <c r="E467" s="1">
        <v>1</v>
      </c>
      <c r="F467" s="1">
        <v>23400</v>
      </c>
      <c r="G467" s="1">
        <v>13500</v>
      </c>
      <c r="H467" s="1">
        <v>198</v>
      </c>
      <c r="I467">
        <f t="shared" si="57"/>
        <v>0</v>
      </c>
      <c r="J467">
        <f t="shared" si="58"/>
        <v>1</v>
      </c>
      <c r="K467">
        <f t="shared" si="59"/>
        <v>1</v>
      </c>
      <c r="L467">
        <f t="shared" si="60"/>
        <v>0</v>
      </c>
      <c r="M467">
        <f t="shared" si="61"/>
        <v>0</v>
      </c>
      <c r="N467">
        <f t="shared" si="62"/>
        <v>0</v>
      </c>
      <c r="X467" s="11">
        <f t="shared" si="56"/>
        <v>-1.4915611814345997</v>
      </c>
      <c r="Y467" s="11">
        <f t="shared" si="63"/>
        <v>2.224754757962579</v>
      </c>
    </row>
    <row r="468" spans="1:25" ht="12">
      <c r="A468" s="1">
        <v>467</v>
      </c>
      <c r="B468" s="1">
        <v>25</v>
      </c>
      <c r="C468" s="1">
        <v>2</v>
      </c>
      <c r="D468" s="1">
        <v>16</v>
      </c>
      <c r="E468" s="1">
        <v>1</v>
      </c>
      <c r="F468" s="1">
        <v>32850</v>
      </c>
      <c r="G468" s="1">
        <v>19500</v>
      </c>
      <c r="H468" s="1">
        <v>20</v>
      </c>
      <c r="I468">
        <f t="shared" si="57"/>
        <v>0</v>
      </c>
      <c r="J468">
        <f t="shared" si="58"/>
        <v>1</v>
      </c>
      <c r="K468">
        <f t="shared" si="59"/>
        <v>1</v>
      </c>
      <c r="L468">
        <f t="shared" si="60"/>
        <v>0</v>
      </c>
      <c r="M468">
        <f t="shared" si="61"/>
        <v>0</v>
      </c>
      <c r="N468">
        <f t="shared" si="62"/>
        <v>0</v>
      </c>
      <c r="X468" s="11">
        <f t="shared" si="56"/>
        <v>2.5084388185654003</v>
      </c>
      <c r="Y468" s="11">
        <f t="shared" si="63"/>
        <v>6.292265306485781</v>
      </c>
    </row>
    <row r="469" spans="1:25" ht="12">
      <c r="A469" s="1">
        <v>468</v>
      </c>
      <c r="B469" s="1">
        <v>27</v>
      </c>
      <c r="C469" s="1">
        <v>2</v>
      </c>
      <c r="D469" s="1">
        <v>16</v>
      </c>
      <c r="E469" s="1">
        <v>3</v>
      </c>
      <c r="F469" s="1">
        <v>55750</v>
      </c>
      <c r="G469" s="1">
        <v>19980</v>
      </c>
      <c r="H469" s="1">
        <v>36</v>
      </c>
      <c r="I469">
        <f t="shared" si="57"/>
        <v>0</v>
      </c>
      <c r="J469">
        <f t="shared" si="58"/>
        <v>1</v>
      </c>
      <c r="K469">
        <f t="shared" si="59"/>
        <v>0</v>
      </c>
      <c r="L469">
        <f t="shared" si="60"/>
        <v>0</v>
      </c>
      <c r="M469">
        <f t="shared" si="61"/>
        <v>1</v>
      </c>
      <c r="N469">
        <f t="shared" si="62"/>
        <v>0</v>
      </c>
      <c r="X469" s="11">
        <f t="shared" si="56"/>
        <v>2.5084388185654003</v>
      </c>
      <c r="Y469" s="11">
        <f t="shared" si="63"/>
        <v>6.292265306485781</v>
      </c>
    </row>
    <row r="470" spans="1:25" ht="12">
      <c r="A470" s="1">
        <v>469</v>
      </c>
      <c r="B470" s="1">
        <v>28</v>
      </c>
      <c r="C470" s="1">
        <v>2</v>
      </c>
      <c r="D470" s="1">
        <v>15</v>
      </c>
      <c r="E470" s="1">
        <v>1</v>
      </c>
      <c r="F470" s="1">
        <v>25200</v>
      </c>
      <c r="G470" s="1">
        <v>13950</v>
      </c>
      <c r="H470" s="1">
        <v>57</v>
      </c>
      <c r="I470">
        <f t="shared" si="57"/>
        <v>0</v>
      </c>
      <c r="J470">
        <f t="shared" si="58"/>
        <v>1</v>
      </c>
      <c r="K470">
        <f t="shared" si="59"/>
        <v>1</v>
      </c>
      <c r="L470">
        <f t="shared" si="60"/>
        <v>0</v>
      </c>
      <c r="M470">
        <f t="shared" si="61"/>
        <v>0</v>
      </c>
      <c r="N470">
        <f t="shared" si="62"/>
        <v>0</v>
      </c>
      <c r="X470" s="11">
        <f t="shared" si="56"/>
        <v>1.5084388185654003</v>
      </c>
      <c r="Y470" s="11">
        <f t="shared" si="63"/>
        <v>2.2753876693549806</v>
      </c>
    </row>
    <row r="471" spans="1:25" ht="12">
      <c r="A471" s="1">
        <v>470</v>
      </c>
      <c r="B471" s="1">
        <v>28</v>
      </c>
      <c r="C471" s="1">
        <v>1</v>
      </c>
      <c r="D471" s="1">
        <v>12</v>
      </c>
      <c r="E471" s="1">
        <v>1</v>
      </c>
      <c r="F471" s="1">
        <v>26250</v>
      </c>
      <c r="G471" s="1">
        <v>15750</v>
      </c>
      <c r="H471" s="1">
        <v>69</v>
      </c>
      <c r="I471">
        <f t="shared" si="57"/>
        <v>1</v>
      </c>
      <c r="J471">
        <f t="shared" si="58"/>
        <v>0</v>
      </c>
      <c r="K471">
        <f t="shared" si="59"/>
        <v>1</v>
      </c>
      <c r="L471">
        <f t="shared" si="60"/>
        <v>0</v>
      </c>
      <c r="M471">
        <f t="shared" si="61"/>
        <v>0</v>
      </c>
      <c r="N471">
        <f t="shared" si="62"/>
        <v>12</v>
      </c>
      <c r="X471" s="11">
        <f t="shared" si="56"/>
        <v>-1.4915611814345997</v>
      </c>
      <c r="Y471" s="11">
        <f t="shared" si="63"/>
        <v>2.224754757962579</v>
      </c>
    </row>
    <row r="472" spans="1:25" ht="12">
      <c r="A472" s="1">
        <v>471</v>
      </c>
      <c r="B472" s="1">
        <v>26</v>
      </c>
      <c r="C472" s="1">
        <v>1</v>
      </c>
      <c r="D472" s="1">
        <v>15</v>
      </c>
      <c r="E472" s="1">
        <v>1</v>
      </c>
      <c r="F472" s="1">
        <v>26400</v>
      </c>
      <c r="G472" s="1">
        <v>15750</v>
      </c>
      <c r="H472" s="1">
        <v>32</v>
      </c>
      <c r="I472">
        <f t="shared" si="57"/>
        <v>1</v>
      </c>
      <c r="J472">
        <f t="shared" si="58"/>
        <v>0</v>
      </c>
      <c r="K472">
        <f t="shared" si="59"/>
        <v>1</v>
      </c>
      <c r="L472">
        <f t="shared" si="60"/>
        <v>0</v>
      </c>
      <c r="M472">
        <f t="shared" si="61"/>
        <v>0</v>
      </c>
      <c r="N472">
        <f t="shared" si="62"/>
        <v>15</v>
      </c>
      <c r="X472" s="11">
        <f t="shared" si="56"/>
        <v>1.5084388185654003</v>
      </c>
      <c r="Y472" s="11">
        <f t="shared" si="63"/>
        <v>2.2753876693549806</v>
      </c>
    </row>
    <row r="473" spans="1:25" ht="12">
      <c r="A473" s="1">
        <v>472</v>
      </c>
      <c r="B473" s="1">
        <v>26</v>
      </c>
      <c r="C473" s="1">
        <v>1</v>
      </c>
      <c r="D473" s="1">
        <v>15</v>
      </c>
      <c r="E473" s="1">
        <v>1</v>
      </c>
      <c r="F473" s="1">
        <v>39150</v>
      </c>
      <c r="G473" s="1">
        <v>15750</v>
      </c>
      <c r="H473" s="1">
        <v>46</v>
      </c>
      <c r="I473">
        <f t="shared" si="57"/>
        <v>1</v>
      </c>
      <c r="J473">
        <f t="shared" si="58"/>
        <v>0</v>
      </c>
      <c r="K473">
        <f t="shared" si="59"/>
        <v>1</v>
      </c>
      <c r="L473">
        <f t="shared" si="60"/>
        <v>0</v>
      </c>
      <c r="M473">
        <f t="shared" si="61"/>
        <v>0</v>
      </c>
      <c r="N473">
        <f t="shared" si="62"/>
        <v>15</v>
      </c>
      <c r="X473" s="11">
        <f t="shared" si="56"/>
        <v>1.5084388185654003</v>
      </c>
      <c r="Y473" s="11">
        <f t="shared" si="63"/>
        <v>2.2753876693549806</v>
      </c>
    </row>
    <row r="474" spans="1:25" ht="12">
      <c r="A474" s="1">
        <v>473</v>
      </c>
      <c r="B474" s="1">
        <v>55</v>
      </c>
      <c r="C474" s="1">
        <v>2</v>
      </c>
      <c r="D474" s="1">
        <v>12</v>
      </c>
      <c r="E474" s="1">
        <v>1</v>
      </c>
      <c r="F474" s="1">
        <v>21450</v>
      </c>
      <c r="G474" s="1">
        <v>12750</v>
      </c>
      <c r="H474" s="1">
        <v>139</v>
      </c>
      <c r="I474">
        <f t="shared" si="57"/>
        <v>0</v>
      </c>
      <c r="J474">
        <f t="shared" si="58"/>
        <v>1</v>
      </c>
      <c r="K474">
        <f t="shared" si="59"/>
        <v>1</v>
      </c>
      <c r="L474">
        <f t="shared" si="60"/>
        <v>0</v>
      </c>
      <c r="M474">
        <f t="shared" si="61"/>
        <v>0</v>
      </c>
      <c r="N474">
        <f t="shared" si="62"/>
        <v>0</v>
      </c>
      <c r="X474" s="11">
        <f t="shared" si="56"/>
        <v>-1.4915611814345997</v>
      </c>
      <c r="Y474" s="11">
        <f t="shared" si="63"/>
        <v>2.224754757962579</v>
      </c>
    </row>
    <row r="475" spans="1:25" ht="12" customHeight="1">
      <c r="A475" s="1">
        <v>474</v>
      </c>
      <c r="B475" s="1">
        <v>24</v>
      </c>
      <c r="C475" s="1">
        <v>2</v>
      </c>
      <c r="D475" s="1">
        <v>12</v>
      </c>
      <c r="E475" s="1">
        <v>1</v>
      </c>
      <c r="F475" s="1">
        <v>29400</v>
      </c>
      <c r="G475" s="1">
        <v>14250</v>
      </c>
      <c r="H475" s="1">
        <v>9</v>
      </c>
      <c r="I475">
        <f t="shared" si="57"/>
        <v>0</v>
      </c>
      <c r="J475">
        <f t="shared" si="58"/>
        <v>1</v>
      </c>
      <c r="K475">
        <f t="shared" si="59"/>
        <v>1</v>
      </c>
      <c r="L475">
        <f t="shared" si="60"/>
        <v>0</v>
      </c>
      <c r="M475">
        <f t="shared" si="61"/>
        <v>0</v>
      </c>
      <c r="N475">
        <f t="shared" si="62"/>
        <v>0</v>
      </c>
      <c r="X475" s="11">
        <f t="shared" si="56"/>
        <v>-1.4915611814345997</v>
      </c>
      <c r="Y475" s="11">
        <f t="shared" si="63"/>
        <v>2.224754757962579</v>
      </c>
    </row>
    <row r="480" ht="12">
      <c r="H480" s="3"/>
    </row>
  </sheetData>
  <sheetProtection/>
  <printOptions/>
  <pageMargins left="0.75" right="0.75" top="1" bottom="1" header="0" footer="0"/>
  <pageSetup fitToHeight="0" fitToWidth="0" horizontalDpi="600" verticalDpi="600" orientation="landscape" scal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0"/>
  <sheetViews>
    <sheetView zoomScalePageLayoutView="0" workbookViewId="0" topLeftCell="A1">
      <selection activeCell="E5" sqref="E5"/>
    </sheetView>
  </sheetViews>
  <sheetFormatPr defaultColWidth="8.8515625" defaultRowHeight="12.75"/>
  <sheetData>
    <row r="2" ht="12">
      <c r="C2" s="2" t="s">
        <v>8</v>
      </c>
    </row>
    <row r="3" spans="2:5" ht="12">
      <c r="B3" t="s">
        <v>0</v>
      </c>
      <c r="E3" t="s">
        <v>18</v>
      </c>
    </row>
    <row r="4" spans="2:5" ht="12">
      <c r="B4" t="s">
        <v>1</v>
      </c>
      <c r="E4" t="s">
        <v>13</v>
      </c>
    </row>
    <row r="5" spans="2:5" ht="12">
      <c r="B5" t="s">
        <v>9</v>
      </c>
      <c r="E5" t="s">
        <v>10</v>
      </c>
    </row>
    <row r="6" spans="2:5" ht="12">
      <c r="B6" t="s">
        <v>11</v>
      </c>
      <c r="E6" t="s">
        <v>12</v>
      </c>
    </row>
    <row r="7" spans="2:5" ht="12">
      <c r="B7" t="s">
        <v>3</v>
      </c>
      <c r="E7" t="s">
        <v>14</v>
      </c>
    </row>
    <row r="8" spans="2:5" ht="12">
      <c r="B8" t="s">
        <v>7</v>
      </c>
      <c r="E8" t="s">
        <v>15</v>
      </c>
    </row>
    <row r="9" spans="2:5" ht="12">
      <c r="B9" t="s">
        <v>5</v>
      </c>
      <c r="E9" t="s">
        <v>16</v>
      </c>
    </row>
    <row r="10" spans="2:5" ht="12">
      <c r="B10" t="s">
        <v>6</v>
      </c>
      <c r="E10" t="s">
        <v>17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Hoang-Chuong Mai</cp:lastModifiedBy>
  <dcterms:created xsi:type="dcterms:W3CDTF">2012-08-22T08:20:02Z</dcterms:created>
  <dcterms:modified xsi:type="dcterms:W3CDTF">2012-10-01T05:12:54Z</dcterms:modified>
  <cp:category/>
  <cp:version/>
  <cp:contentType/>
  <cp:contentStatus/>
</cp:coreProperties>
</file>