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nh.ho\OneDrive - Microsoft Office 365\0.FUV\4.Baitap\2.BAITAP MPP19\Bai tap 4\"/>
    </mc:Choice>
  </mc:AlternateContent>
  <bookViews>
    <workbookView xWindow="0" yWindow="0" windowWidth="20490" windowHeight="7005" activeTab="1"/>
  </bookViews>
  <sheets>
    <sheet name="BAOCAOTAICHINH MWG" sheetId="2" r:id="rId1"/>
    <sheet name="Gia co phieu MWG va VN-INDEX" sheetId="3" r:id="rId2"/>
  </sheets>
  <calcPr calcId="152511"/>
</workbook>
</file>

<file path=xl/calcChain.xml><?xml version="1.0" encoding="utf-8"?>
<calcChain xmlns="http://schemas.openxmlformats.org/spreadsheetml/2006/main">
  <c r="G7" i="3" l="1"/>
  <c r="G6" i="3"/>
  <c r="G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D125" i="3"/>
  <c r="E125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42" i="3"/>
  <c r="E142" i="3"/>
  <c r="D143" i="3"/>
  <c r="E143" i="3"/>
  <c r="D144" i="3"/>
  <c r="E144" i="3"/>
  <c r="D145" i="3"/>
  <c r="E145" i="3"/>
  <c r="D146" i="3"/>
  <c r="E146" i="3"/>
  <c r="D147" i="3"/>
  <c r="E147" i="3"/>
  <c r="D148" i="3"/>
  <c r="E148" i="3"/>
  <c r="D149" i="3"/>
  <c r="E149" i="3"/>
  <c r="D150" i="3"/>
  <c r="E150" i="3"/>
  <c r="D151" i="3"/>
  <c r="E151" i="3"/>
  <c r="D152" i="3"/>
  <c r="E152" i="3"/>
  <c r="D153" i="3"/>
  <c r="E153" i="3"/>
  <c r="D154" i="3"/>
  <c r="E154" i="3"/>
  <c r="D155" i="3"/>
  <c r="E155" i="3"/>
  <c r="D156" i="3"/>
  <c r="E156" i="3"/>
  <c r="D157" i="3"/>
  <c r="E157" i="3"/>
  <c r="D158" i="3"/>
  <c r="E158" i="3"/>
  <c r="D159" i="3"/>
  <c r="E159" i="3"/>
  <c r="D160" i="3"/>
  <c r="E160" i="3"/>
  <c r="D161" i="3"/>
  <c r="E161" i="3"/>
  <c r="D162" i="3"/>
  <c r="E162" i="3"/>
  <c r="D163" i="3"/>
  <c r="E163" i="3"/>
  <c r="D164" i="3"/>
  <c r="E164" i="3"/>
  <c r="D165" i="3"/>
  <c r="E165" i="3"/>
  <c r="D166" i="3"/>
  <c r="E166" i="3"/>
  <c r="D167" i="3"/>
  <c r="E167" i="3"/>
  <c r="D168" i="3"/>
  <c r="E168" i="3"/>
  <c r="D169" i="3"/>
  <c r="E169" i="3"/>
  <c r="D170" i="3"/>
  <c r="E170" i="3"/>
  <c r="D171" i="3"/>
  <c r="E171" i="3"/>
  <c r="D172" i="3"/>
  <c r="E172" i="3"/>
  <c r="D173" i="3"/>
  <c r="E173" i="3"/>
  <c r="D174" i="3"/>
  <c r="E174" i="3"/>
  <c r="D175" i="3"/>
  <c r="E175" i="3"/>
  <c r="D176" i="3"/>
  <c r="E176" i="3"/>
  <c r="D177" i="3"/>
  <c r="E177" i="3"/>
  <c r="D178" i="3"/>
  <c r="E178" i="3"/>
  <c r="D179" i="3"/>
  <c r="E179" i="3"/>
  <c r="D180" i="3"/>
  <c r="E180" i="3"/>
  <c r="D181" i="3"/>
  <c r="E181" i="3"/>
  <c r="D182" i="3"/>
  <c r="E182" i="3"/>
  <c r="D183" i="3"/>
  <c r="E183" i="3"/>
  <c r="D184" i="3"/>
  <c r="E184" i="3"/>
  <c r="D185" i="3"/>
  <c r="E185" i="3"/>
  <c r="D186" i="3"/>
  <c r="E186" i="3"/>
  <c r="D187" i="3"/>
  <c r="E187" i="3"/>
  <c r="D188" i="3"/>
  <c r="E188" i="3"/>
  <c r="D189" i="3"/>
  <c r="E189" i="3"/>
  <c r="D190" i="3"/>
  <c r="E190" i="3"/>
  <c r="D191" i="3"/>
  <c r="E191" i="3"/>
  <c r="D192" i="3"/>
  <c r="E192" i="3"/>
  <c r="D193" i="3"/>
  <c r="E193" i="3"/>
  <c r="D194" i="3"/>
  <c r="E194" i="3"/>
  <c r="D195" i="3"/>
  <c r="E195" i="3"/>
  <c r="D196" i="3"/>
  <c r="E196" i="3"/>
  <c r="D197" i="3"/>
  <c r="E197" i="3"/>
  <c r="D198" i="3"/>
  <c r="E198" i="3"/>
  <c r="E3" i="3"/>
  <c r="D3" i="3"/>
</calcChain>
</file>

<file path=xl/sharedStrings.xml><?xml version="1.0" encoding="utf-8"?>
<sst xmlns="http://schemas.openxmlformats.org/spreadsheetml/2006/main" count="416" uniqueCount="359">
  <si>
    <t>BÁO CÁO TÀI CHÍNH</t>
  </si>
  <si>
    <t>Cập nhật vào ngày 04/05/2018    Đơn vị tính: 1 VND</t>
  </si>
  <si>
    <t>CTCP Đầu tư Thế giới Di động (HOSE: MWG)</t>
  </si>
  <si>
    <t>CÂN ĐỐI KẾ TOÁN</t>
  </si>
  <si>
    <t/>
  </si>
  <si>
    <t xml:space="preserve">TÀI SẢN </t>
  </si>
  <si>
    <t>MS</t>
  </si>
  <si>
    <t>A. TÀI SẢN NGẮN HẠN (100=110+120+130+140+150)</t>
  </si>
  <si>
    <t>100</t>
  </si>
  <si>
    <t>I.   Tiền và các khoản tương đương tiền</t>
  </si>
  <si>
    <t>110</t>
  </si>
  <si>
    <t>1. Tiền</t>
  </si>
  <si>
    <t>111</t>
  </si>
  <si>
    <t>2. Các khoản tương đương tiền</t>
  </si>
  <si>
    <t>112</t>
  </si>
  <si>
    <t>II. 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</si>
  <si>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</si>
  <si>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</si>
  <si>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</si>
  <si>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</si>
  <si>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</si>
  <si>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</si>
  <si>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</si>
  <si>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</si>
  <si>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</si>
  <si>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</si>
  <si>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</si>
  <si>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</si>
  <si>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</si>
  <si>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</si>
  <si>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</si>
  <si>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</si>
  <si>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</si>
  <si>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</si>
  <si>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</si>
  <si>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</si>
  <si>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</si>
  <si>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</si>
  <si>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</si>
  <si>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</si>
  <si>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</si>
  <si>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</si>
  <si>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</si>
  <si>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</si>
  <si>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</si>
  <si>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 xml:space="preserve">2. Dự phòng giảm giá hàng tồn kho </t>
  </si>
  <si>
    <t>149</t>
  </si>
  <si>
    <t>V. Tài sản ngắn hạn khác</t>
  </si>
  <si>
    <t>150</t>
  </si>
  <si>
    <t>1. Chi phí trả trước ngắn hạn</t>
  </si>
  <si>
    <t>151</t>
  </si>
  <si>
    <t>2. Thuế GTGT còn được khấu trừ</t>
  </si>
  <si>
    <t>152</t>
  </si>
  <si>
    <t>3. Thuế và các khoản khác phải thu của nhà nước</t>
  </si>
  <si>
    <t>153</t>
  </si>
  <si>
    <t>4. Giao dịch mua bán lại trái phiếu Chính phủ (TS)</t>
  </si>
  <si>
    <t>154</t>
  </si>
  <si>
    <t>5. Tài sản ngắn hạn khác</t>
  </si>
  <si>
    <t>155</t>
  </si>
  <si>
    <t>B. TÀI SẢN DÀI HẠN (200=210+220+230+240+250+260)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</si>
  <si>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</si>
  <si>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</si>
  <si>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</si>
  <si>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</si>
  <si>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</si>
  <si>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</si>
  <si>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</si>
  <si>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các đơn vị trực thuộc</t>
  </si>
  <si>
    <t>213</t>
  </si>
  <si>
    <t>4. 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</si>
  <si>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</si>
  <si>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</si>
  <si>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</si>
  <si>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</si>
  <si>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</si>
  <si>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</si>
  <si>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</si>
  <si>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</si>
  <si>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</si>
  <si>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</si>
  <si>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</si>
  <si>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 xml:space="preserve">      - Nguyên giá</t>
  </si>
  <si>
    <t>222</t>
  </si>
  <si>
    <t xml:space="preserve">      - Giá trị hao mòn lũy kế 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</si>
  <si>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</si>
  <si>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</si>
  <si>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</si>
  <si>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</si>
  <si>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</si>
  <si>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</si>
  <si>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</si>
  <si>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</si>
  <si>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</si>
  <si>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</si>
  <si>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</si>
  <si>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- Nguyên giá</t>
  </si>
  <si>
    <t>231</t>
  </si>
  <si>
    <t>- Giá trị hao mòn lũy kế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</si>
  <si>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</si>
  <si>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</si>
  <si>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</si>
  <si>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</si>
  <si>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</si>
  <si>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</si>
  <si>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</si>
  <si>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</si>
  <si>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</si>
  <si>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</si>
  <si>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</si>
  <si>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</si>
  <si>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</si>
  <si>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</si>
  <si>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</si>
  <si>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</si>
  <si>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</si>
  <si>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</si>
  <si>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</si>
  <si>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6. Đầu tư dài hạn khác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</si>
  <si>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</si>
  <si>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</si>
  <si>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</si>
  <si>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</si>
  <si>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</si>
  <si>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</si>
  <si>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</si>
  <si>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</si>
  <si>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</si>
  <si>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</si>
  <si>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VII. Lợi thế thương mại</t>
  </si>
  <si>
    <t>TỔNG CỘNG TÀI SẢN (270=100+200)</t>
  </si>
  <si>
    <t>280</t>
  </si>
  <si>
    <t>NGUỒN VỐN</t>
  </si>
  <si>
    <t>A. NỢ PHẢI TRẢ (300=310+330)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</si>
  <si>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</si>
  <si>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</si>
  <si>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</si>
  <si>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</si>
  <si>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</si>
  <si>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</si>
  <si>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</si>
  <si>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</si>
  <si>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</si>
  <si>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</si>
  <si>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</si>
  <si>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</si>
  <si>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</si>
  <si>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</si>
  <si>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</si>
  <si>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</si>
  <si>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</si>
  <si>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15. Doanh thu chưa thực hiện ngắn hạn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</si>
  <si>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</si>
  <si>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</si>
  <si>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</si>
  <si>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</si>
  <si>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</si>
  <si>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</si>
  <si>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</si>
  <si>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</si>
  <si>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</si>
  <si>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</si>
  <si>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</si>
  <si>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</si>
  <si>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</si>
  <si>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 xml:space="preserve">II. Nợ dài hạn 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</si>
  <si>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</si>
  <si>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</si>
  <si>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</si>
  <si>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</si>
  <si>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</si>
  <si>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</si>
  <si>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</si>
  <si>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</si>
  <si>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</si>
  <si>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</si>
  <si>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</si>
  <si>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dài hạn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</si>
  <si>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</si>
  <si>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</si>
  <si>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</si>
  <si>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</si>
  <si>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</si>
  <si>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</si>
  <si>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</si>
  <si>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 (Nợ)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</si>
  <si>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</si>
  <si>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</si>
  <si>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</si>
  <si>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</si>
  <si>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</si>
  <si>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</si>
  <si>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</si>
  <si>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14. Dự phòng trợ cấp mất việc làm</t>
  </si>
  <si>
    <t>B. VỐN CHỦ SỞ HỮU (400=410+430)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</si>
  <si>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</si>
  <si>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</si>
  <si>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</si>
  <si>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</si>
  <si>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</si>
  <si>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</si>
  <si>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</si>
  <si>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</si>
  <si>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</si>
  <si>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</si>
  <si>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</si>
  <si>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</si>
  <si>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</si>
  <si>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</si>
  <si>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</si>
  <si>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 (*)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</si>
  <si>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</si>
  <si>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</si>
  <si>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</si>
  <si>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</si>
  <si>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</si>
  <si>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</si>
  <si>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</si>
  <si>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</si>
  <si>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</si>
  <si>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</si>
  <si>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</si>
  <si>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</si>
  <si>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</si>
  <si>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</si>
  <si>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</si>
  <si>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</si>
  <si>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</si>
  <si>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</si>
  <si>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</si>
  <si>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</si>
  <si>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</si>
  <si>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14. Quỹ dự phòng tài chính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</si>
  <si>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</si>
  <si>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</si>
  <si>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</si>
  <si>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</si>
  <si>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</si>
  <si>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</si>
  <si>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C. LỢI ÍCH CỦA CỔ ĐÔNG THIỂU SỐ</t>
  </si>
  <si>
    <t>TỔNG CỘNG NGUỒN VỐN (440=300+400)</t>
  </si>
  <si>
    <t>440</t>
  </si>
  <si>
    <t>KẾT QUẢ KINH DOANH</t>
  </si>
  <si>
    <t xml:space="preserve">1. Doanh thu bán hàng và cung cấp dịch vụ </t>
  </si>
  <si>
    <t>01</t>
  </si>
  <si>
    <t>2. Các khoản giảm trừ doanh thu</t>
  </si>
  <si>
    <t>02</t>
  </si>
  <si>
    <t>3. Doanh thu thuần về bán hàng và cung cấp dịch vụ (10=01-03)</t>
  </si>
  <si>
    <t>10</t>
  </si>
  <si>
    <t xml:space="preserve">4. Giá vốn hàng bán </t>
  </si>
  <si>
    <t>11</t>
  </si>
  <si>
    <t>5. Lợi nhuận gộp về bán hàng và cung cấp dịch vụ (20=10-11)</t>
  </si>
  <si>
    <t>20</t>
  </si>
  <si>
    <t>6. Doanh thu hoạt động tài chính</t>
  </si>
  <si>
    <t>21</t>
  </si>
  <si>
    <t xml:space="preserve">7. Chi phí tài chính </t>
  </si>
  <si>
    <t>22</t>
  </si>
  <si>
    <t xml:space="preserve">   Trong đó :Chi phí lãi vay</t>
  </si>
  <si>
    <t>23</t>
  </si>
  <si>
    <t>8. Phần lãi/lỗ trong công ty liên doanh, liên kết</t>
  </si>
  <si>
    <t>24</t>
  </si>
  <si>
    <t>9. Chi phí bán hàng</t>
  </si>
  <si>
    <t>25</t>
  </si>
  <si>
    <t>10. Chi phí quản lý doanh nghiệp</t>
  </si>
  <si>
    <t>26</t>
  </si>
  <si>
    <t>11. Lợi nhuận thuần từ hoạt động kinh doanh {30=20+(21-22)+24-(25+26)}</t>
  </si>
  <si>
    <t>30</t>
  </si>
  <si>
    <t>12. Thu nhập khác</t>
  </si>
  <si>
    <t>31</t>
  </si>
  <si>
    <t>13. Chi phí khác</t>
  </si>
  <si>
    <t>32</t>
  </si>
  <si>
    <t>14. Lợi nhuận khác (40=31-32)</t>
  </si>
  <si>
    <t>40</t>
  </si>
  <si>
    <t>Phần lãi/lỗ trong công ty liên doanh, liên kết</t>
  </si>
  <si>
    <t>15. Tổng lợi nhuận kế toán trước thuế 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</si>
  <si>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</si>
  <si>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</si>
  <si>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</si>
  <si>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</si>
  <si>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</si>
  <si>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 (60=50-51-52)</t>
  </si>
  <si>
    <t>60</t>
  </si>
  <si>
    <t>Lợi ích của cổ đông thiểu số</t>
  </si>
  <si>
    <t>Lợi nhuận sau thuế của cổ đông của Công ty mẹ</t>
  </si>
  <si>
    <t>19. Lãi cơ bản trên cổ phiếu</t>
  </si>
  <si>
    <t>20. Lãi suy giảm trên cổ phiếu</t>
  </si>
  <si>
    <t>71</t>
  </si>
  <si>
    <t>I. Lưu chuyển tiền từ hoạt động kinh doanh</t>
  </si>
  <si>
    <t>1. Lợi nhuận trước thuế</t>
  </si>
  <si>
    <t>2. Điều chỉnh cho các khoản</t>
  </si>
  <si>
    <t>Khấu hao TSCĐ và BĐSĐT</t>
  </si>
  <si>
    <t>Các khoản dự phòng</t>
  </si>
  <si>
    <t>03</t>
  </si>
  <si>
    <t>Lãi, lỗ chênh lệch tỷ giá hối đoái do đánh giá lại các khoản mục tiền tệ có gốc ngoại tệchưa thực hiện</t>
  </si>
  <si>
    <t>04</t>
  </si>
  <si>
    <t>Lãi, lỗ từ hoạt động đầu tư</t>
  </si>
  <si>
    <t>05</t>
  </si>
  <si>
    <t>Chi phí lãi vay</t>
  </si>
  <si>
    <t>06</t>
  </si>
  <si>
    <t>Lãi, lỗ do thanh lý TSCĐ</t>
  </si>
  <si>
    <t>Thu nhập lãi vay và cổ tức</t>
  </si>
  <si>
    <t>Phân bổ lợi thế thương mại</t>
  </si>
  <si>
    <t>Điều chỉnh cho các khoản khác</t>
  </si>
  <si>
    <t>3. Lợi nhuận từ hoạt động kinh doanh trước thay đổi vốn lưu động</t>
  </si>
  <si>
    <t>08</t>
  </si>
  <si>
    <t>Tăng, giảm các khoản phải thu</t>
  </si>
  <si>
    <t>09</t>
  </si>
  <si>
    <t>Tăng, giảm hàng tồn kho</t>
  </si>
  <si>
    <t>Tăng, giảm các khoản phải trả (không kể lãi vay phải trả, thuế thu nhập phải nộp)</t>
  </si>
  <si>
    <t>Tăng, giảm chi phí trả trước</t>
  </si>
  <si>
    <t>12</t>
  </si>
  <si>
    <t>Tăng, giảm chứng khoán kinh doanh</t>
  </si>
  <si>
    <t>13</t>
  </si>
  <si>
    <t>Tiền lãi vay đã trả</t>
  </si>
  <si>
    <t>Thuế thu nhập doanh nghiệp đã nộp</t>
  </si>
  <si>
    <t>14</t>
  </si>
  <si>
    <t>Tiền thu khác từ hoạt động kinh doanh</t>
  </si>
  <si>
    <t>15</t>
  </si>
  <si>
    <t>Tiền chi khác từ hoạt động kinh doanh</t>
  </si>
  <si>
    <t>16</t>
  </si>
  <si>
    <t>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</si>
  <si>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</si>
  <si>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</si>
  <si>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</si>
  <si>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</si>
  <si>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</si>
  <si>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</si>
  <si>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</si>
  <si>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</si>
  <si>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27</t>
  </si>
  <si>
    <t>8. Tăng giảm tiền gửi ngân hàng có kỳ hạn</t>
  </si>
  <si>
    <t>9. Mua lại khoản góp vốn của cổ đông thiểu số trong công ty con</t>
  </si>
  <si>
    <t>10. Tiền thu khác từ hoạt động đầu tư</t>
  </si>
  <si>
    <t>11. Tiền chi khác cho hoat động đầu tư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</si>
  <si>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</si>
  <si>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</si>
  <si>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</si>
  <si>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>2. Tiền chi trả vốn góp cho các chủ sở hữu, mua lại cổ phiếu của doanh nghiệp đã phát hành</t>
  </si>
  <si>
    <t>3. Tiền thu từ đi vay</t>
  </si>
  <si>
    <t>33</t>
  </si>
  <si>
    <t>4. Tiền chi trả nợ gốc vay</t>
  </si>
  <si>
    <t>34</t>
  </si>
  <si>
    <t>5. Tiền trả nợ gốc thuê tài chính</t>
  </si>
  <si>
    <t>35</t>
  </si>
  <si>
    <t xml:space="preserve">6. Cổ tức, lợi nhuận đã trả cho chủ sở hữu </t>
  </si>
  <si>
    <t>36</t>
  </si>
  <si>
    <t>7. Tiền thu khác từ hoạt động tài chính</t>
  </si>
  <si>
    <t>8. Tiền chi khác cho hoạt động tài chính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</si>
  <si>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</si>
  <si>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</si>
  <si>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</si>
  <si>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</si>
  <si>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</si>
  <si>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(70 = 50 +60 + 61)</t>
  </si>
  <si>
    <t>70</t>
  </si>
  <si>
    <t>Hợp nhất</t>
  </si>
  <si>
    <t>Date</t>
  </si>
  <si>
    <t>MWG</t>
  </si>
  <si>
    <t>VNINDEX</t>
  </si>
  <si>
    <t>LƯU CHUYỂN TIỀN TỆ GIÁN TIẾP MWG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</si>
</sst>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 - &quot;_);_(@_)"/>
  </numFmts>
  <fonts count="11" x14ac:knownFonts="1">
    <font>
      <sz val="10"/>
      <name val="Arial"/>
    </font>
    <font>
      <sz val="10"/>
      <name val="Arial"/>
    </font>
    <font>
      <b/>
      <sz val="20"/>
      <color indexed="30"/>
      <name val="Arial"/>
      <family val="2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"/>
      <color rgb="FFFFFFFF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66FF"/>
        <bgColor indexed="64"/>
      </patternFill>
    </fill>
  </fills>
  <borders count="6">
    <border>
      <left/>
      <right/>
      <top/>
      <bottom/>
      <diagonal/>
    </border>
    <border>
      <left style="hair">
        <color indexed="30"/>
      </left>
      <right style="hair">
        <color indexed="30"/>
      </right>
      <top style="thin">
        <color indexed="30"/>
      </top>
      <bottom style="hair">
        <color indexed="30"/>
      </bottom>
      <diagonal/>
    </border>
    <border>
      <left style="thin">
        <color indexed="30"/>
      </left>
      <right style="hair">
        <color indexed="30"/>
      </right>
      <top style="hair">
        <color indexed="30"/>
      </top>
      <bottom style="hair">
        <color indexed="30"/>
      </bottom>
      <diagonal/>
    </border>
    <border>
      <left style="thin">
        <color indexed="30"/>
      </left>
      <right style="thin">
        <color indexed="30"/>
      </right>
      <top style="hair">
        <color indexed="30"/>
      </top>
      <bottom style="hair">
        <color indexed="30"/>
      </bottom>
      <diagonal/>
    </border>
    <border>
      <left style="thin">
        <color indexed="30"/>
      </left>
      <right style="hair">
        <color indexed="30"/>
      </right>
      <top style="thin">
        <color indexed="30"/>
      </top>
      <bottom style="hair">
        <color indexed="30"/>
      </bottom>
      <diagonal/>
    </border>
    <border>
      <left/>
      <right style="medium">
        <color rgb="FF0066CC"/>
      </right>
      <top/>
      <bottom style="medium">
        <color rgb="FF0066CC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right" vertical="center" wrapText="1"/>
    </xf>
    <xf numFmtId="164" fontId="7" fillId="4" borderId="3" xfId="0" applyNumberFormat="1" applyFont="1" applyFill="1" applyBorder="1" applyAlignment="1">
      <alignment horizontal="right" vertical="center" wrapText="1"/>
    </xf>
    <xf numFmtId="164" fontId="5" fillId="5" borderId="3" xfId="0" applyNumberFormat="1" applyFont="1" applyFill="1" applyBorder="1" applyAlignment="1">
      <alignment horizontal="right" vertical="center" wrapText="1"/>
    </xf>
    <xf numFmtId="164" fontId="5" fillId="6" borderId="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4" fontId="0" fillId="0" borderId="0" xfId="0" applyNumberFormat="1"/>
    <xf numFmtId="0" fontId="9" fillId="0" borderId="0" xfId="0" applyFont="1"/>
    <xf numFmtId="10" fontId="0" fillId="0" borderId="0" xfId="1" applyNumberFormat="1" applyFont="1"/>
    <xf numFmtId="3" fontId="10" fillId="7" borderId="5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7"/>
  <sheetViews>
    <sheetView topLeftCell="A142" workbookViewId="0">
      <selection activeCell="I153" sqref="I153"/>
    </sheetView>
  </sheetViews>
  <sheetFormatPr defaultRowHeight="12.75" x14ac:dyDescent="0.2"/>
  <cols>
    <col min="1" max="1" width="5" customWidth="1"/>
    <col min="2" max="2" width="40" customWidth="1"/>
    <col min="4" max="4" width="19.140625" hidden="1" customWidth="1"/>
    <col min="5" max="7" width="17.7109375" customWidth="1"/>
    <col min="8" max="8" width="19.140625" customWidth="1"/>
    <col min="9" max="9" width="19.28515625" customWidth="1"/>
  </cols>
  <sheetData>
    <row r="1" spans="2:9" ht="35.1" customHeight="1" x14ac:dyDescent="0.4">
      <c r="C1" s="1" t="s">
        <v>0</v>
      </c>
    </row>
    <row r="2" spans="2:9" ht="15" x14ac:dyDescent="0.2">
      <c r="C2" s="2" t="s">
        <v>1</v>
      </c>
    </row>
    <row r="3" spans="2:9" ht="20.100000000000001" customHeight="1" x14ac:dyDescent="0.2">
      <c r="C3" s="17" t="s">
        <v>2</v>
      </c>
    </row>
    <row r="4" spans="2:9" ht="12.75" customHeight="1" x14ac:dyDescent="0.2"/>
    <row r="5" spans="2:9" x14ac:dyDescent="0.2">
      <c r="B5" s="18" t="s">
        <v>3</v>
      </c>
      <c r="C5" s="3" t="s">
        <v>4</v>
      </c>
      <c r="D5" s="3" t="s">
        <v>354</v>
      </c>
      <c r="E5" s="3" t="s">
        <v>354</v>
      </c>
      <c r="F5" s="3" t="s">
        <v>354</v>
      </c>
      <c r="G5" s="3" t="s">
        <v>354</v>
      </c>
      <c r="H5" s="3" t="s">
        <v>354</v>
      </c>
      <c r="I5" s="3" t="s">
        <v>354</v>
      </c>
    </row>
    <row r="6" spans="2:9" x14ac:dyDescent="0.2">
      <c r="B6" s="6" t="s">
        <v>5</v>
      </c>
      <c r="C6" s="10" t="s">
        <v>6</v>
      </c>
      <c r="D6" s="14">
        <v>2012</v>
      </c>
      <c r="E6" s="14">
        <v>2013</v>
      </c>
      <c r="F6" s="14">
        <v>2014</v>
      </c>
      <c r="G6" s="14">
        <v>2015</v>
      </c>
      <c r="H6" s="14">
        <v>2016</v>
      </c>
      <c r="I6" s="14">
        <v>2017</v>
      </c>
    </row>
    <row r="7" spans="2:9" ht="24" x14ac:dyDescent="0.2">
      <c r="B7" s="7" t="s">
        <v>7</v>
      </c>
      <c r="C7" s="11" t="s">
        <v>8</v>
      </c>
      <c r="D7" s="15">
        <v>1281019061857</v>
      </c>
      <c r="E7" s="15">
        <v>1909084643229</v>
      </c>
      <c r="F7" s="15">
        <v>2837686622393</v>
      </c>
      <c r="G7" s="15">
        <v>6176432326364</v>
      </c>
      <c r="H7" s="15">
        <v>12288142407269</v>
      </c>
      <c r="I7" s="15">
        <v>18862861306281</v>
      </c>
    </row>
    <row r="8" spans="2:9" x14ac:dyDescent="0.2">
      <c r="B8" s="8" t="s">
        <v>9</v>
      </c>
      <c r="C8" s="12" t="s">
        <v>10</v>
      </c>
      <c r="D8" s="16">
        <v>104831347041</v>
      </c>
      <c r="E8" s="16">
        <v>304733768468</v>
      </c>
      <c r="F8" s="16">
        <v>212920620191</v>
      </c>
      <c r="G8" s="16">
        <v>343872968705</v>
      </c>
      <c r="H8" s="16">
        <v>996983462012</v>
      </c>
      <c r="I8" s="16">
        <v>3410983351393</v>
      </c>
    </row>
    <row r="9" spans="2:9" x14ac:dyDescent="0.2">
      <c r="B9" s="5" t="s">
        <v>11</v>
      </c>
      <c r="C9" s="9" t="s">
        <v>12</v>
      </c>
      <c r="D9" s="13">
        <v>102392457029</v>
      </c>
      <c r="E9" s="13">
        <v>109285768468</v>
      </c>
      <c r="F9" s="13">
        <v>210211076663</v>
      </c>
      <c r="G9" s="13">
        <v>341111726751</v>
      </c>
      <c r="H9" s="13">
        <v>994084241883</v>
      </c>
      <c r="I9" s="13">
        <v>2189863295952</v>
      </c>
    </row>
    <row r="10" spans="2:9" x14ac:dyDescent="0.2">
      <c r="B10" s="5" t="s">
        <v>13</v>
      </c>
      <c r="C10" s="9" t="s">
        <v>14</v>
      </c>
      <c r="D10" s="13">
        <v>2438890012</v>
      </c>
      <c r="E10" s="13">
        <v>195448000000</v>
      </c>
      <c r="F10" s="13">
        <v>2709543528</v>
      </c>
      <c r="G10" s="13">
        <v>2761241954</v>
      </c>
      <c r="H10" s="13">
        <v>2899220129</v>
      </c>
      <c r="I10" s="13">
        <v>1221120055441</v>
      </c>
    </row>
    <row r="11" spans="2:9" x14ac:dyDescent="0.2">
      <c r="B11" s="8" t="s">
        <v>15</v>
      </c>
      <c r="C11" s="12" t="s">
        <v>16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</row>
    <row r="12" spans="2:9" x14ac:dyDescent="0.2">
      <c r="B12" s="5" t="s">
        <v>17</v>
      </c>
      <c r="C12" s="9" t="s">
        <v>18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2:9" x14ac:dyDescent="0.2">
      <c r="B13" s="5" t="s">
        <v>19</v>
      </c>
      <c r="C13" s="9" t="s">
        <v>20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2:9" x14ac:dyDescent="0.2">
      <c r="B14" s="5" t="s">
        <v>21</v>
      </c>
      <c r="C14" s="9" t="s">
        <v>22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2:9" x14ac:dyDescent="0.2">
      <c r="B15" s="8" t="s">
        <v>23</v>
      </c>
      <c r="C15" s="12" t="s">
        <v>24</v>
      </c>
      <c r="D15" s="16">
        <v>159813793337</v>
      </c>
      <c r="E15" s="16">
        <v>247310873457</v>
      </c>
      <c r="F15" s="16">
        <v>296735549237</v>
      </c>
      <c r="G15" s="16">
        <v>636322979955</v>
      </c>
      <c r="H15" s="16">
        <v>1410642874572</v>
      </c>
      <c r="I15" s="16">
        <v>2765847815554</v>
      </c>
    </row>
    <row r="16" spans="2:9" x14ac:dyDescent="0.2">
      <c r="B16" s="5" t="s">
        <v>25</v>
      </c>
      <c r="C16" s="9" t="s">
        <v>26</v>
      </c>
      <c r="D16" s="13">
        <v>14938461286</v>
      </c>
      <c r="E16" s="13">
        <v>47767842810</v>
      </c>
      <c r="F16" s="13">
        <v>44481521771</v>
      </c>
      <c r="G16" s="13">
        <v>76906740739</v>
      </c>
      <c r="H16" s="13">
        <v>243463945511</v>
      </c>
      <c r="I16" s="13">
        <v>1431776840141</v>
      </c>
    </row>
    <row r="17" spans="2:9" x14ac:dyDescent="0.2">
      <c r="B17" s="5" t="s">
        <v>27</v>
      </c>
      <c r="C17" s="9" t="s">
        <v>28</v>
      </c>
      <c r="D17" s="13">
        <v>46307239226</v>
      </c>
      <c r="E17" s="13">
        <v>37945761587</v>
      </c>
      <c r="F17" s="13">
        <v>90846398087</v>
      </c>
      <c r="G17" s="13">
        <v>218453419175</v>
      </c>
      <c r="H17" s="13">
        <v>315210181153</v>
      </c>
      <c r="I17" s="13">
        <v>117942038760</v>
      </c>
    </row>
    <row r="18" spans="2:9" x14ac:dyDescent="0.2">
      <c r="B18" s="5" t="s">
        <v>29</v>
      </c>
      <c r="C18" s="9" t="s">
        <v>30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 ht="24" x14ac:dyDescent="0.2">
      <c r="B19" s="5" t="s">
        <v>31</v>
      </c>
      <c r="C19" s="9" t="s">
        <v>32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2:9" x14ac:dyDescent="0.2">
      <c r="B20" s="5" t="s">
        <v>33</v>
      </c>
      <c r="C20" s="9" t="s">
        <v>34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84700000000</v>
      </c>
    </row>
    <row r="21" spans="2:9" x14ac:dyDescent="0.2">
      <c r="B21" s="5" t="s">
        <v>35</v>
      </c>
      <c r="C21" s="9" t="s">
        <v>36</v>
      </c>
      <c r="D21" s="13">
        <v>98568092825</v>
      </c>
      <c r="E21" s="13">
        <v>161597269060</v>
      </c>
      <c r="F21" s="13">
        <v>161407629379</v>
      </c>
      <c r="G21" s="13">
        <v>340962820041</v>
      </c>
      <c r="H21" s="13">
        <v>851968747908</v>
      </c>
      <c r="I21" s="13">
        <v>1131428936653</v>
      </c>
    </row>
    <row r="22" spans="2:9" x14ac:dyDescent="0.2">
      <c r="B22" s="5" t="s">
        <v>37</v>
      </c>
      <c r="C22" s="9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2:9" x14ac:dyDescent="0.2">
      <c r="B23" s="5" t="s">
        <v>39</v>
      </c>
      <c r="C23" s="9" t="s">
        <v>40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2:9" x14ac:dyDescent="0.2">
      <c r="B24" s="8" t="s">
        <v>41</v>
      </c>
      <c r="C24" s="12" t="s">
        <v>42</v>
      </c>
      <c r="D24" s="16">
        <v>951564386083</v>
      </c>
      <c r="E24" s="16">
        <v>1288949605087</v>
      </c>
      <c r="F24" s="16">
        <v>2195306348135</v>
      </c>
      <c r="G24" s="16">
        <v>4932684842299</v>
      </c>
      <c r="H24" s="16">
        <v>9370731749778</v>
      </c>
      <c r="I24" s="16">
        <v>12050162650982</v>
      </c>
    </row>
    <row r="25" spans="2:9" x14ac:dyDescent="0.2">
      <c r="B25" s="5" t="s">
        <v>43</v>
      </c>
      <c r="C25" s="9" t="s">
        <v>44</v>
      </c>
      <c r="D25" s="13">
        <v>964514448810</v>
      </c>
      <c r="E25" s="13">
        <v>1304678340679</v>
      </c>
      <c r="F25" s="13">
        <v>2253516929935</v>
      </c>
      <c r="G25" s="13">
        <v>5009708492628</v>
      </c>
      <c r="H25" s="13">
        <v>9513657569828</v>
      </c>
      <c r="I25" s="13">
        <v>12309955461929</v>
      </c>
    </row>
    <row r="26" spans="2:9" x14ac:dyDescent="0.2">
      <c r="B26" s="5" t="s">
        <v>45</v>
      </c>
      <c r="C26" s="9" t="s">
        <v>46</v>
      </c>
      <c r="D26" s="13">
        <v>-12950062727</v>
      </c>
      <c r="E26" s="13">
        <v>-15728735592</v>
      </c>
      <c r="F26" s="13">
        <v>-58210581800</v>
      </c>
      <c r="G26" s="13">
        <v>-77023650329</v>
      </c>
      <c r="H26" s="13">
        <v>-142925820050</v>
      </c>
      <c r="I26" s="13">
        <v>-259792810947</v>
      </c>
    </row>
    <row r="27" spans="2:9" x14ac:dyDescent="0.2">
      <c r="B27" s="8" t="s">
        <v>47</v>
      </c>
      <c r="C27" s="12" t="s">
        <v>48</v>
      </c>
      <c r="D27" s="16">
        <v>64809535396</v>
      </c>
      <c r="E27" s="16">
        <v>68090396217</v>
      </c>
      <c r="F27" s="16">
        <v>132724104830</v>
      </c>
      <c r="G27" s="16">
        <v>263551535405</v>
      </c>
      <c r="H27" s="16">
        <v>509784320907</v>
      </c>
      <c r="I27" s="16">
        <v>635867488352</v>
      </c>
    </row>
    <row r="28" spans="2:9" x14ac:dyDescent="0.2">
      <c r="B28" s="5" t="s">
        <v>49</v>
      </c>
      <c r="C28" s="9" t="s">
        <v>50</v>
      </c>
      <c r="D28" s="13">
        <v>36529644089</v>
      </c>
      <c r="E28" s="13">
        <v>30512602907</v>
      </c>
      <c r="F28" s="13">
        <v>77713718762</v>
      </c>
      <c r="G28" s="13">
        <v>109626068028</v>
      </c>
      <c r="H28" s="13">
        <v>207882145656</v>
      </c>
      <c r="I28" s="13">
        <v>338169643457</v>
      </c>
    </row>
    <row r="29" spans="2:9" x14ac:dyDescent="0.2">
      <c r="B29" s="5" t="s">
        <v>51</v>
      </c>
      <c r="C29" s="9" t="s">
        <v>52</v>
      </c>
      <c r="D29" s="13">
        <v>25342943957</v>
      </c>
      <c r="E29" s="13">
        <v>34623166927</v>
      </c>
      <c r="F29" s="13">
        <v>49618196518</v>
      </c>
      <c r="G29" s="13">
        <v>153922967377</v>
      </c>
      <c r="H29" s="13">
        <v>301899675251</v>
      </c>
      <c r="I29" s="13">
        <v>297598157759</v>
      </c>
    </row>
    <row r="30" spans="2:9" ht="24" x14ac:dyDescent="0.2">
      <c r="B30" s="5" t="s">
        <v>53</v>
      </c>
      <c r="C30" s="9" t="s">
        <v>54</v>
      </c>
      <c r="D30" s="13">
        <v>192230935</v>
      </c>
      <c r="E30" s="13">
        <v>0</v>
      </c>
      <c r="F30" s="13">
        <v>175000000</v>
      </c>
      <c r="G30" s="13">
        <v>2500000</v>
      </c>
      <c r="H30" s="13">
        <v>2500000</v>
      </c>
      <c r="I30" s="13">
        <v>99687136</v>
      </c>
    </row>
    <row r="31" spans="2:9" ht="24" x14ac:dyDescent="0.2">
      <c r="B31" s="5" t="s">
        <v>55</v>
      </c>
      <c r="C31" s="9" t="s">
        <v>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2:9" x14ac:dyDescent="0.2">
      <c r="B32" s="5" t="s">
        <v>57</v>
      </c>
      <c r="C32" s="9" t="s">
        <v>58</v>
      </c>
      <c r="D32" s="13">
        <v>2744716415</v>
      </c>
      <c r="E32" s="13">
        <v>2954626383</v>
      </c>
      <c r="F32" s="13">
        <v>5217189550</v>
      </c>
      <c r="G32" s="13">
        <v>0</v>
      </c>
      <c r="H32" s="13">
        <v>0</v>
      </c>
      <c r="I32" s="13">
        <v>0</v>
      </c>
    </row>
    <row r="33" spans="2:9" ht="24" x14ac:dyDescent="0.2">
      <c r="B33" s="7" t="s">
        <v>59</v>
      </c>
      <c r="C33" s="11" t="s">
        <v>60</v>
      </c>
      <c r="D33" s="15">
        <v>313804801193</v>
      </c>
      <c r="E33" s="15">
        <v>322791455377</v>
      </c>
      <c r="F33" s="15">
        <v>569512868791</v>
      </c>
      <c r="G33" s="15">
        <v>1089329907510</v>
      </c>
      <c r="H33" s="15">
        <v>2566120825722</v>
      </c>
      <c r="I33" s="15">
        <v>3959802908939</v>
      </c>
    </row>
    <row r="34" spans="2:9" x14ac:dyDescent="0.2">
      <c r="B34" s="8" t="s">
        <v>61</v>
      </c>
      <c r="C34" s="12" t="s">
        <v>62</v>
      </c>
      <c r="D34" s="16">
        <v>0</v>
      </c>
      <c r="E34" s="16">
        <v>0</v>
      </c>
      <c r="F34" s="16">
        <v>0</v>
      </c>
      <c r="G34" s="16">
        <v>112464049268</v>
      </c>
      <c r="H34" s="16">
        <v>179685175407</v>
      </c>
      <c r="I34" s="16">
        <v>242115970118</v>
      </c>
    </row>
    <row r="35" spans="2:9" x14ac:dyDescent="0.2">
      <c r="B35" s="5" t="s">
        <v>63</v>
      </c>
      <c r="C35" s="9" t="s">
        <v>64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</row>
    <row r="36" spans="2:9" x14ac:dyDescent="0.2">
      <c r="B36" s="5" t="s">
        <v>65</v>
      </c>
      <c r="C36" s="9" t="s">
        <v>66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</row>
    <row r="37" spans="2:9" x14ac:dyDescent="0.2">
      <c r="B37" s="5" t="s">
        <v>67</v>
      </c>
      <c r="C37" s="9" t="s">
        <v>68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2:9" x14ac:dyDescent="0.2">
      <c r="B38" s="5" t="s">
        <v>69</v>
      </c>
      <c r="C38" s="9" t="s">
        <v>70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2:9" x14ac:dyDescent="0.2">
      <c r="B39" s="5" t="s">
        <v>71</v>
      </c>
      <c r="C39" s="9" t="s">
        <v>72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</row>
    <row r="40" spans="2:9" x14ac:dyDescent="0.2">
      <c r="B40" s="5" t="s">
        <v>73</v>
      </c>
      <c r="C40" s="9" t="s">
        <v>74</v>
      </c>
      <c r="D40" s="13">
        <v>0</v>
      </c>
      <c r="E40" s="13">
        <v>0</v>
      </c>
      <c r="F40" s="13">
        <v>0</v>
      </c>
      <c r="G40" s="13">
        <v>112464049268</v>
      </c>
      <c r="H40" s="13">
        <v>179685175407</v>
      </c>
      <c r="I40" s="13">
        <v>242115970118</v>
      </c>
    </row>
    <row r="41" spans="2:9" x14ac:dyDescent="0.2">
      <c r="B41" s="5" t="s">
        <v>75</v>
      </c>
      <c r="C41" s="9" t="s">
        <v>76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2:9" x14ac:dyDescent="0.2">
      <c r="B42" s="8" t="s">
        <v>77</v>
      </c>
      <c r="C42" s="12" t="s">
        <v>78</v>
      </c>
      <c r="D42" s="16">
        <v>110983049144</v>
      </c>
      <c r="E42" s="16">
        <v>275039772239</v>
      </c>
      <c r="F42" s="16">
        <v>434419261598</v>
      </c>
      <c r="G42" s="16">
        <v>849146989686</v>
      </c>
      <c r="H42" s="16">
        <v>2096423249031</v>
      </c>
      <c r="I42" s="16">
        <v>3463657994935</v>
      </c>
    </row>
    <row r="43" spans="2:9" x14ac:dyDescent="0.2">
      <c r="B43" s="5" t="s">
        <v>79</v>
      </c>
      <c r="C43" s="9" t="s">
        <v>80</v>
      </c>
      <c r="D43" s="13">
        <v>106083774284</v>
      </c>
      <c r="E43" s="13">
        <v>258932882518</v>
      </c>
      <c r="F43" s="13">
        <v>388331224087</v>
      </c>
      <c r="G43" s="13">
        <v>826925406043</v>
      </c>
      <c r="H43" s="13">
        <v>2069808781368</v>
      </c>
      <c r="I43" s="13">
        <v>3435848333299</v>
      </c>
    </row>
    <row r="44" spans="2:9" x14ac:dyDescent="0.2">
      <c r="B44" s="5" t="s">
        <v>81</v>
      </c>
      <c r="C44" s="9" t="s">
        <v>82</v>
      </c>
      <c r="D44" s="13">
        <v>148807428621</v>
      </c>
      <c r="E44" s="13">
        <v>331600123583</v>
      </c>
      <c r="F44" s="13">
        <v>558482010906</v>
      </c>
      <c r="G44" s="13">
        <v>1182769513198</v>
      </c>
      <c r="H44" s="13">
        <v>2784487122434</v>
      </c>
      <c r="I44" s="13">
        <v>4832699906378</v>
      </c>
    </row>
    <row r="45" spans="2:9" x14ac:dyDescent="0.2">
      <c r="B45" s="5" t="s">
        <v>83</v>
      </c>
      <c r="C45" s="9" t="s">
        <v>84</v>
      </c>
      <c r="D45" s="13">
        <v>-42723654337</v>
      </c>
      <c r="E45" s="13">
        <v>-72667241065</v>
      </c>
      <c r="F45" s="13">
        <v>-170150786819</v>
      </c>
      <c r="G45" s="13">
        <v>-355844107155</v>
      </c>
      <c r="H45" s="13">
        <v>-714678341066</v>
      </c>
      <c r="I45" s="13">
        <v>-1396851573079</v>
      </c>
    </row>
    <row r="46" spans="2:9" x14ac:dyDescent="0.2">
      <c r="B46" s="5" t="s">
        <v>85</v>
      </c>
      <c r="C46" s="9" t="s">
        <v>86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2:9" x14ac:dyDescent="0.2">
      <c r="B47" s="5" t="s">
        <v>81</v>
      </c>
      <c r="C47" s="9" t="s">
        <v>87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</row>
    <row r="48" spans="2:9" x14ac:dyDescent="0.2">
      <c r="B48" s="5" t="s">
        <v>83</v>
      </c>
      <c r="C48" s="9" t="s">
        <v>88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2:9" x14ac:dyDescent="0.2">
      <c r="B49" s="5" t="s">
        <v>89</v>
      </c>
      <c r="C49" s="9" t="s">
        <v>90</v>
      </c>
      <c r="D49" s="13">
        <v>4899274860</v>
      </c>
      <c r="E49" s="13">
        <v>5054241383</v>
      </c>
      <c r="F49" s="13">
        <v>23027313235</v>
      </c>
      <c r="G49" s="13">
        <v>22221583643</v>
      </c>
      <c r="H49" s="13">
        <v>26614467663</v>
      </c>
      <c r="I49" s="13">
        <v>27809661636</v>
      </c>
    </row>
    <row r="50" spans="2:9" x14ac:dyDescent="0.2">
      <c r="B50" s="5" t="s">
        <v>81</v>
      </c>
      <c r="C50" s="9" t="s">
        <v>91</v>
      </c>
      <c r="D50" s="13">
        <v>6579190944</v>
      </c>
      <c r="E50" s="13">
        <v>7288070044</v>
      </c>
      <c r="F50" s="13">
        <v>26151751644</v>
      </c>
      <c r="G50" s="13">
        <v>26203355944</v>
      </c>
      <c r="H50" s="13">
        <v>31108130144</v>
      </c>
      <c r="I50" s="13">
        <v>32779467144</v>
      </c>
    </row>
    <row r="51" spans="2:9" x14ac:dyDescent="0.2">
      <c r="B51" s="5" t="s">
        <v>83</v>
      </c>
      <c r="C51" s="9" t="s">
        <v>92</v>
      </c>
      <c r="D51" s="13">
        <v>-1679916084</v>
      </c>
      <c r="E51" s="13">
        <v>-2233828661</v>
      </c>
      <c r="F51" s="13">
        <v>-3124438409</v>
      </c>
      <c r="G51" s="13">
        <v>-3981772301</v>
      </c>
      <c r="H51" s="13">
        <v>-4493662481</v>
      </c>
      <c r="I51" s="13">
        <v>-4969805508</v>
      </c>
    </row>
    <row r="52" spans="2:9" x14ac:dyDescent="0.2">
      <c r="B52" s="8" t="s">
        <v>93</v>
      </c>
      <c r="C52" s="12" t="s">
        <v>94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2:9" x14ac:dyDescent="0.2">
      <c r="B53" s="5" t="s">
        <v>95</v>
      </c>
      <c r="C53" s="9" t="s">
        <v>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</row>
    <row r="54" spans="2:9" x14ac:dyDescent="0.2">
      <c r="B54" s="5" t="s">
        <v>97</v>
      </c>
      <c r="C54" s="9" t="s">
        <v>98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</row>
    <row r="55" spans="2:9" x14ac:dyDescent="0.2">
      <c r="B55" s="8" t="s">
        <v>99</v>
      </c>
      <c r="C55" s="12" t="s">
        <v>100</v>
      </c>
      <c r="D55" s="16">
        <v>0</v>
      </c>
      <c r="E55" s="16">
        <v>0</v>
      </c>
      <c r="F55" s="16">
        <v>0</v>
      </c>
      <c r="G55" s="16">
        <v>42854581814</v>
      </c>
      <c r="H55" s="16">
        <v>80420562147</v>
      </c>
      <c r="I55" s="16">
        <v>35457406785</v>
      </c>
    </row>
    <row r="56" spans="2:9" x14ac:dyDescent="0.2">
      <c r="B56" s="5" t="s">
        <v>101</v>
      </c>
      <c r="C56" s="9" t="s">
        <v>102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</row>
    <row r="57" spans="2:9" x14ac:dyDescent="0.2">
      <c r="B57" s="5" t="s">
        <v>103</v>
      </c>
      <c r="C57" s="9" t="s">
        <v>104</v>
      </c>
      <c r="D57" s="13">
        <v>0</v>
      </c>
      <c r="E57" s="13">
        <v>11052648338</v>
      </c>
      <c r="F57" s="13">
        <v>23060724276</v>
      </c>
      <c r="G57" s="13">
        <v>42854581814</v>
      </c>
      <c r="H57" s="13">
        <v>80420562147</v>
      </c>
      <c r="I57" s="13">
        <v>35457406785</v>
      </c>
    </row>
    <row r="58" spans="2:9" x14ac:dyDescent="0.2">
      <c r="B58" s="8" t="s">
        <v>105</v>
      </c>
      <c r="C58" s="12" t="s">
        <v>106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2:9" x14ac:dyDescent="0.2">
      <c r="B59" s="5" t="s">
        <v>107</v>
      </c>
      <c r="C59" s="9" t="s">
        <v>108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</row>
    <row r="60" spans="2:9" x14ac:dyDescent="0.2">
      <c r="B60" s="5" t="s">
        <v>109</v>
      </c>
      <c r="C60" s="9" t="s">
        <v>110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</row>
    <row r="61" spans="2:9" x14ac:dyDescent="0.2">
      <c r="B61" s="5" t="s">
        <v>111</v>
      </c>
      <c r="C61" s="9" t="s">
        <v>112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</row>
    <row r="62" spans="2:9" x14ac:dyDescent="0.2">
      <c r="B62" s="5" t="s">
        <v>113</v>
      </c>
      <c r="C62" s="9" t="s">
        <v>114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</row>
    <row r="63" spans="2:9" x14ac:dyDescent="0.2">
      <c r="B63" s="5" t="s">
        <v>115</v>
      </c>
      <c r="C63" s="9" t="s">
        <v>116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</row>
    <row r="64" spans="2:9" x14ac:dyDescent="0.2">
      <c r="B64" s="5" t="s">
        <v>117</v>
      </c>
      <c r="C64" s="9" t="s">
        <v>4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</row>
    <row r="65" spans="2:9" x14ac:dyDescent="0.2">
      <c r="B65" s="8" t="s">
        <v>118</v>
      </c>
      <c r="C65" s="12" t="s">
        <v>119</v>
      </c>
      <c r="D65" s="16">
        <v>200333350756</v>
      </c>
      <c r="E65" s="16">
        <v>47053250242</v>
      </c>
      <c r="F65" s="16">
        <v>112547057929</v>
      </c>
      <c r="G65" s="16">
        <v>72338426042</v>
      </c>
      <c r="H65" s="16">
        <v>207086667001</v>
      </c>
      <c r="I65" s="16">
        <v>218571537101</v>
      </c>
    </row>
    <row r="66" spans="2:9" x14ac:dyDescent="0.2">
      <c r="B66" s="5" t="s">
        <v>120</v>
      </c>
      <c r="C66" s="9" t="s">
        <v>121</v>
      </c>
      <c r="D66" s="13">
        <v>161834212964</v>
      </c>
      <c r="E66" s="13">
        <v>5395418925</v>
      </c>
      <c r="F66" s="13">
        <v>25459480409</v>
      </c>
      <c r="G66" s="13">
        <v>56933695976</v>
      </c>
      <c r="H66" s="13">
        <v>123544885549</v>
      </c>
      <c r="I66" s="13">
        <v>97701063493</v>
      </c>
    </row>
    <row r="67" spans="2:9" x14ac:dyDescent="0.2">
      <c r="B67" s="5" t="s">
        <v>122</v>
      </c>
      <c r="C67" s="9" t="s">
        <v>123</v>
      </c>
      <c r="D67" s="13">
        <v>3237515682</v>
      </c>
      <c r="E67" s="13">
        <v>3460321830</v>
      </c>
      <c r="F67" s="13">
        <v>12806327995</v>
      </c>
      <c r="G67" s="13">
        <v>15404730066</v>
      </c>
      <c r="H67" s="13">
        <v>83541781452</v>
      </c>
      <c r="I67" s="13">
        <v>120870473608</v>
      </c>
    </row>
    <row r="68" spans="2:9" x14ac:dyDescent="0.2">
      <c r="B68" s="5" t="s">
        <v>124</v>
      </c>
      <c r="C68" s="9" t="s">
        <v>125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</row>
    <row r="69" spans="2:9" x14ac:dyDescent="0.2">
      <c r="B69" s="5" t="s">
        <v>126</v>
      </c>
      <c r="C69" s="9" t="s">
        <v>127</v>
      </c>
      <c r="D69" s="13">
        <v>35261622110</v>
      </c>
      <c r="E69" s="13">
        <v>38197509487</v>
      </c>
      <c r="F69" s="13">
        <v>74281249525</v>
      </c>
      <c r="G69" s="13">
        <v>0</v>
      </c>
      <c r="H69" s="13">
        <v>0</v>
      </c>
      <c r="I69" s="13">
        <v>0</v>
      </c>
    </row>
    <row r="70" spans="2:9" x14ac:dyDescent="0.2">
      <c r="B70" s="8" t="s">
        <v>128</v>
      </c>
      <c r="C70" s="12" t="s">
        <v>4</v>
      </c>
      <c r="D70" s="16">
        <v>2488401293</v>
      </c>
      <c r="E70" s="16">
        <v>698432896</v>
      </c>
      <c r="F70" s="16">
        <v>22546549264</v>
      </c>
      <c r="G70" s="16">
        <v>12525860700</v>
      </c>
      <c r="H70" s="16">
        <v>2505172136</v>
      </c>
      <c r="I70" s="16">
        <v>0</v>
      </c>
    </row>
    <row r="71" spans="2:9" x14ac:dyDescent="0.2">
      <c r="B71" s="7" t="s">
        <v>129</v>
      </c>
      <c r="C71" s="11" t="s">
        <v>130</v>
      </c>
      <c r="D71" s="15">
        <v>1594823863050</v>
      </c>
      <c r="E71" s="15">
        <v>2231876098606</v>
      </c>
      <c r="F71" s="15">
        <v>3407199491184</v>
      </c>
      <c r="G71" s="15">
        <v>7265762233874</v>
      </c>
      <c r="H71" s="15">
        <v>14854263232991</v>
      </c>
      <c r="I71" s="15">
        <v>22822664215220</v>
      </c>
    </row>
    <row r="72" spans="2:9" x14ac:dyDescent="0.2">
      <c r="B72" s="6" t="s">
        <v>131</v>
      </c>
      <c r="C72" s="10" t="s">
        <v>4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</row>
    <row r="73" spans="2:9" x14ac:dyDescent="0.2">
      <c r="B73" s="7" t="s">
        <v>132</v>
      </c>
      <c r="C73" s="11" t="s">
        <v>133</v>
      </c>
      <c r="D73" s="15">
        <v>1135687575029</v>
      </c>
      <c r="E73" s="15">
        <v>1407239941555</v>
      </c>
      <c r="F73" s="15">
        <v>1923190326673</v>
      </c>
      <c r="G73" s="15">
        <v>4782209545548</v>
      </c>
      <c r="H73" s="15">
        <v>11012905506628</v>
      </c>
      <c r="I73" s="15">
        <v>16913747880005</v>
      </c>
    </row>
    <row r="74" spans="2:9" x14ac:dyDescent="0.2">
      <c r="B74" s="8" t="s">
        <v>134</v>
      </c>
      <c r="C74" s="12" t="s">
        <v>135</v>
      </c>
      <c r="D74" s="16">
        <v>1135687575029</v>
      </c>
      <c r="E74" s="16">
        <v>1407239941555</v>
      </c>
      <c r="F74" s="16">
        <v>1923190326673</v>
      </c>
      <c r="G74" s="16">
        <v>4782209545548</v>
      </c>
      <c r="H74" s="16">
        <v>11012905506628</v>
      </c>
      <c r="I74" s="16">
        <v>15713814885175</v>
      </c>
    </row>
    <row r="75" spans="2:9" x14ac:dyDescent="0.2">
      <c r="B75" s="5" t="s">
        <v>136</v>
      </c>
      <c r="C75" s="9" t="s">
        <v>137</v>
      </c>
      <c r="D75" s="13">
        <v>598211753437</v>
      </c>
      <c r="E75" s="13">
        <v>693539029504</v>
      </c>
      <c r="F75" s="13">
        <v>981794284232</v>
      </c>
      <c r="G75" s="13">
        <v>1971271636818</v>
      </c>
      <c r="H75" s="13">
        <v>4680038863685</v>
      </c>
      <c r="I75" s="13">
        <v>7373229669492</v>
      </c>
    </row>
    <row r="76" spans="2:9" x14ac:dyDescent="0.2">
      <c r="B76" s="5" t="s">
        <v>138</v>
      </c>
      <c r="C76" s="9" t="s">
        <v>139</v>
      </c>
      <c r="D76" s="13">
        <v>1627712077</v>
      </c>
      <c r="E76" s="13">
        <v>1565912107</v>
      </c>
      <c r="F76" s="13">
        <v>8353792068</v>
      </c>
      <c r="G76" s="13">
        <v>19297585840</v>
      </c>
      <c r="H76" s="13">
        <v>20044459341</v>
      </c>
      <c r="I76" s="13">
        <v>22475498439</v>
      </c>
    </row>
    <row r="77" spans="2:9" x14ac:dyDescent="0.2">
      <c r="B77" s="5" t="s">
        <v>140</v>
      </c>
      <c r="C77" s="9" t="s">
        <v>141</v>
      </c>
      <c r="D77" s="13">
        <v>48552486246</v>
      </c>
      <c r="E77" s="13">
        <v>84241128747</v>
      </c>
      <c r="F77" s="13">
        <v>57948259321</v>
      </c>
      <c r="G77" s="13">
        <v>174477742839</v>
      </c>
      <c r="H77" s="13">
        <v>152824005918</v>
      </c>
      <c r="I77" s="13">
        <v>137421612285</v>
      </c>
    </row>
    <row r="78" spans="2:9" x14ac:dyDescent="0.2">
      <c r="B78" s="5" t="s">
        <v>142</v>
      </c>
      <c r="C78" s="9" t="s">
        <v>143</v>
      </c>
      <c r="D78" s="13">
        <v>12155145211</v>
      </c>
      <c r="E78" s="13">
        <v>4500364725</v>
      </c>
      <c r="F78" s="13">
        <v>344502084</v>
      </c>
      <c r="G78" s="13">
        <v>52487558084</v>
      </c>
      <c r="H78" s="13">
        <v>91329782829</v>
      </c>
      <c r="I78" s="13">
        <v>133725111318</v>
      </c>
    </row>
    <row r="79" spans="2:9" x14ac:dyDescent="0.2">
      <c r="B79" s="5" t="s">
        <v>144</v>
      </c>
      <c r="C79" s="9" t="s">
        <v>145</v>
      </c>
      <c r="D79" s="13">
        <v>67382892264</v>
      </c>
      <c r="E79" s="13">
        <v>94070205539</v>
      </c>
      <c r="F79" s="13">
        <v>191807973852</v>
      </c>
      <c r="G79" s="13">
        <v>307223642031</v>
      </c>
      <c r="H79" s="13">
        <v>903458117123</v>
      </c>
      <c r="I79" s="13">
        <v>1585372350657</v>
      </c>
    </row>
    <row r="80" spans="2:9" x14ac:dyDescent="0.2">
      <c r="B80" s="5" t="s">
        <v>146</v>
      </c>
      <c r="C80" s="9" t="s">
        <v>147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</row>
    <row r="81" spans="2:9" ht="24" x14ac:dyDescent="0.2">
      <c r="B81" s="5" t="s">
        <v>148</v>
      </c>
      <c r="C81" s="9" t="s">
        <v>149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</row>
    <row r="82" spans="2:9" x14ac:dyDescent="0.2">
      <c r="B82" s="5" t="s">
        <v>150</v>
      </c>
      <c r="C82" s="9" t="s">
        <v>151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</row>
    <row r="83" spans="2:9" x14ac:dyDescent="0.2">
      <c r="B83" s="5" t="s">
        <v>152</v>
      </c>
      <c r="C83" s="9" t="s">
        <v>153</v>
      </c>
      <c r="D83" s="13">
        <v>16412255531</v>
      </c>
      <c r="E83" s="13">
        <v>16134307486</v>
      </c>
      <c r="F83" s="13">
        <v>48482430642</v>
      </c>
      <c r="G83" s="13">
        <v>175362240764</v>
      </c>
      <c r="H83" s="13">
        <v>334546042947</v>
      </c>
      <c r="I83" s="13">
        <v>807310112729</v>
      </c>
    </row>
    <row r="84" spans="2:9" x14ac:dyDescent="0.2">
      <c r="B84" s="5" t="s">
        <v>154</v>
      </c>
      <c r="C84" s="9" t="s">
        <v>155</v>
      </c>
      <c r="D84" s="13">
        <v>391345330263</v>
      </c>
      <c r="E84" s="13">
        <v>513188993447</v>
      </c>
      <c r="F84" s="13">
        <v>618690305273</v>
      </c>
      <c r="G84" s="13">
        <v>2052945972681</v>
      </c>
      <c r="H84" s="13">
        <v>4788991746757</v>
      </c>
      <c r="I84" s="13">
        <v>5603505990526</v>
      </c>
    </row>
    <row r="85" spans="2:9" x14ac:dyDescent="0.2">
      <c r="B85" s="5" t="s">
        <v>156</v>
      </c>
      <c r="C85" s="9" t="s">
        <v>157</v>
      </c>
      <c r="D85" s="13">
        <v>0</v>
      </c>
      <c r="E85" s="13">
        <v>0</v>
      </c>
      <c r="F85" s="13">
        <v>10818779201</v>
      </c>
      <c r="G85" s="13">
        <v>24193166491</v>
      </c>
      <c r="H85" s="13">
        <v>36722488028</v>
      </c>
      <c r="I85" s="13">
        <v>45824539729</v>
      </c>
    </row>
    <row r="86" spans="2:9" x14ac:dyDescent="0.2">
      <c r="B86" s="5" t="s">
        <v>158</v>
      </c>
      <c r="C86" s="9" t="s">
        <v>159</v>
      </c>
      <c r="D86" s="13">
        <v>0</v>
      </c>
      <c r="E86" s="13">
        <v>0</v>
      </c>
      <c r="F86" s="13">
        <v>4950000000</v>
      </c>
      <c r="G86" s="13">
        <v>4950000000</v>
      </c>
      <c r="H86" s="13">
        <v>4950000000</v>
      </c>
      <c r="I86" s="13">
        <v>4950000000</v>
      </c>
    </row>
    <row r="87" spans="2:9" x14ac:dyDescent="0.2">
      <c r="B87" s="5" t="s">
        <v>160</v>
      </c>
      <c r="C87" s="9" t="s">
        <v>161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</row>
    <row r="88" spans="2:9" x14ac:dyDescent="0.2">
      <c r="B88" s="5" t="s">
        <v>162</v>
      </c>
      <c r="C88" s="9" t="s">
        <v>163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</row>
    <row r="89" spans="2:9" x14ac:dyDescent="0.2">
      <c r="B89" s="8" t="s">
        <v>164</v>
      </c>
      <c r="C89" s="12" t="s">
        <v>165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1199932994830</v>
      </c>
    </row>
    <row r="90" spans="2:9" x14ac:dyDescent="0.2">
      <c r="B90" s="5" t="s">
        <v>166</v>
      </c>
      <c r="C90" s="9" t="s">
        <v>167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</row>
    <row r="91" spans="2:9" x14ac:dyDescent="0.2">
      <c r="B91" s="5" t="s">
        <v>168</v>
      </c>
      <c r="C91" s="9" t="s">
        <v>169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</row>
    <row r="92" spans="2:9" x14ac:dyDescent="0.2">
      <c r="B92" s="5" t="s">
        <v>170</v>
      </c>
      <c r="C92" s="9" t="s">
        <v>171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</row>
    <row r="93" spans="2:9" x14ac:dyDescent="0.2">
      <c r="B93" s="5" t="s">
        <v>172</v>
      </c>
      <c r="C93" s="9" t="s">
        <v>173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</row>
    <row r="94" spans="2:9" x14ac:dyDescent="0.2">
      <c r="B94" s="5" t="s">
        <v>174</v>
      </c>
      <c r="C94" s="9" t="s">
        <v>175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</row>
    <row r="95" spans="2:9" x14ac:dyDescent="0.2">
      <c r="B95" s="5" t="s">
        <v>176</v>
      </c>
      <c r="C95" s="9" t="s">
        <v>177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</row>
    <row r="96" spans="2:9" x14ac:dyDescent="0.2">
      <c r="B96" s="5" t="s">
        <v>178</v>
      </c>
      <c r="C96" s="9" t="s">
        <v>179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</row>
    <row r="97" spans="2:9" x14ac:dyDescent="0.2">
      <c r="B97" s="5" t="s">
        <v>180</v>
      </c>
      <c r="C97" s="9" t="s">
        <v>181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1199932994830</v>
      </c>
    </row>
    <row r="98" spans="2:9" x14ac:dyDescent="0.2">
      <c r="B98" s="5" t="s">
        <v>182</v>
      </c>
      <c r="C98" s="9" t="s">
        <v>183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</row>
    <row r="99" spans="2:9" x14ac:dyDescent="0.2">
      <c r="B99" s="5" t="s">
        <v>184</v>
      </c>
      <c r="C99" s="9" t="s">
        <v>185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</row>
    <row r="100" spans="2:9" x14ac:dyDescent="0.2">
      <c r="B100" s="5" t="s">
        <v>186</v>
      </c>
      <c r="C100" s="9" t="s">
        <v>187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</row>
    <row r="101" spans="2:9" x14ac:dyDescent="0.2">
      <c r="B101" s="5" t="s">
        <v>188</v>
      </c>
      <c r="C101" s="9" t="s">
        <v>189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</row>
    <row r="102" spans="2:9" x14ac:dyDescent="0.2">
      <c r="B102" s="5" t="s">
        <v>190</v>
      </c>
      <c r="C102" s="9" t="s">
        <v>191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</row>
    <row r="103" spans="2:9" x14ac:dyDescent="0.2">
      <c r="B103" s="5" t="s">
        <v>192</v>
      </c>
      <c r="C103" s="9" t="s">
        <v>4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</row>
    <row r="104" spans="2:9" x14ac:dyDescent="0.2">
      <c r="B104" s="7" t="s">
        <v>193</v>
      </c>
      <c r="C104" s="11" t="s">
        <v>194</v>
      </c>
      <c r="D104" s="15">
        <v>455889249595</v>
      </c>
      <c r="E104" s="15">
        <v>800283880305</v>
      </c>
      <c r="F104" s="15">
        <v>1474956147637</v>
      </c>
      <c r="G104" s="15">
        <v>2483552688326</v>
      </c>
      <c r="H104" s="15">
        <v>3841357726363</v>
      </c>
      <c r="I104" s="15">
        <v>5908916335215</v>
      </c>
    </row>
    <row r="105" spans="2:9" x14ac:dyDescent="0.2">
      <c r="B105" s="8" t="s">
        <v>195</v>
      </c>
      <c r="C105" s="12" t="s">
        <v>196</v>
      </c>
      <c r="D105" s="16">
        <v>455889249595</v>
      </c>
      <c r="E105" s="16">
        <v>800283880305</v>
      </c>
      <c r="F105" s="16">
        <v>1474956147637</v>
      </c>
      <c r="G105" s="16">
        <v>2483552688326</v>
      </c>
      <c r="H105" s="16">
        <v>3841357726363</v>
      </c>
      <c r="I105" s="16">
        <v>5908916335215</v>
      </c>
    </row>
    <row r="106" spans="2:9" x14ac:dyDescent="0.2">
      <c r="B106" s="5" t="s">
        <v>197</v>
      </c>
      <c r="C106" s="9" t="s">
        <v>198</v>
      </c>
      <c r="D106" s="13">
        <v>105026670000</v>
      </c>
      <c r="E106" s="13">
        <v>109567040000</v>
      </c>
      <c r="F106" s="13">
        <v>1119567790000</v>
      </c>
      <c r="G106" s="13">
        <v>1468889740000</v>
      </c>
      <c r="H106" s="13">
        <v>1539509270000</v>
      </c>
      <c r="I106" s="13">
        <v>3169884370000</v>
      </c>
    </row>
    <row r="107" spans="2:9" x14ac:dyDescent="0.2">
      <c r="B107" s="5" t="s">
        <v>199</v>
      </c>
      <c r="C107" s="9" t="s">
        <v>200</v>
      </c>
      <c r="D107" s="13">
        <v>0</v>
      </c>
      <c r="E107" s="13">
        <v>0</v>
      </c>
      <c r="F107" s="13">
        <v>0</v>
      </c>
      <c r="G107" s="13">
        <v>1468889740000</v>
      </c>
      <c r="H107" s="13">
        <v>1539509270000</v>
      </c>
      <c r="I107" s="13">
        <v>3169884370000</v>
      </c>
    </row>
    <row r="108" spans="2:9" x14ac:dyDescent="0.2">
      <c r="B108" s="5" t="s">
        <v>201</v>
      </c>
      <c r="C108" s="9" t="s">
        <v>202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</row>
    <row r="109" spans="2:9" x14ac:dyDescent="0.2">
      <c r="B109" s="5" t="s">
        <v>203</v>
      </c>
      <c r="C109" s="9" t="s">
        <v>204</v>
      </c>
      <c r="D109" s="13">
        <v>78485247000</v>
      </c>
      <c r="E109" s="13">
        <v>151578368286</v>
      </c>
      <c r="F109" s="13">
        <v>36717698286</v>
      </c>
      <c r="G109" s="13">
        <v>36717698286</v>
      </c>
      <c r="H109" s="13">
        <v>36717698286</v>
      </c>
      <c r="I109" s="13">
        <v>36717698286</v>
      </c>
    </row>
    <row r="110" spans="2:9" x14ac:dyDescent="0.2">
      <c r="B110" s="5" t="s">
        <v>205</v>
      </c>
      <c r="C110" s="9" t="s">
        <v>206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</row>
    <row r="111" spans="2:9" x14ac:dyDescent="0.2">
      <c r="B111" s="5" t="s">
        <v>207</v>
      </c>
      <c r="C111" s="9" t="s">
        <v>208</v>
      </c>
      <c r="D111" s="13">
        <v>1130494084</v>
      </c>
      <c r="E111" s="13">
        <v>1130494084</v>
      </c>
      <c r="F111" s="13">
        <v>1130494084</v>
      </c>
      <c r="G111" s="13">
        <v>1130494084</v>
      </c>
      <c r="H111" s="13">
        <v>1130494084</v>
      </c>
      <c r="I111" s="13">
        <v>1130494084</v>
      </c>
    </row>
    <row r="112" spans="2:9" x14ac:dyDescent="0.2">
      <c r="B112" s="5" t="s">
        <v>209</v>
      </c>
      <c r="C112" s="9" t="s">
        <v>210</v>
      </c>
      <c r="D112" s="13">
        <v>-11159889000</v>
      </c>
      <c r="E112" s="13">
        <v>0</v>
      </c>
      <c r="F112" s="13">
        <v>-300394500</v>
      </c>
      <c r="G112" s="13">
        <v>-2454294500</v>
      </c>
      <c r="H112" s="13">
        <v>-79164500</v>
      </c>
      <c r="I112" s="13">
        <v>-79164500</v>
      </c>
    </row>
    <row r="113" spans="2:9" x14ac:dyDescent="0.2">
      <c r="B113" s="5" t="s">
        <v>211</v>
      </c>
      <c r="C113" s="9" t="s">
        <v>212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</row>
    <row r="114" spans="2:9" x14ac:dyDescent="0.2">
      <c r="B114" s="5" t="s">
        <v>213</v>
      </c>
      <c r="C114" s="9" t="s">
        <v>214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-86063365</v>
      </c>
    </row>
    <row r="115" spans="2:9" x14ac:dyDescent="0.2">
      <c r="B115" s="5" t="s">
        <v>215</v>
      </c>
      <c r="C115" s="9" t="s">
        <v>216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</row>
    <row r="116" spans="2:9" x14ac:dyDescent="0.2">
      <c r="B116" s="5" t="s">
        <v>217</v>
      </c>
      <c r="C116" s="9" t="s">
        <v>218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</row>
    <row r="117" spans="2:9" x14ac:dyDescent="0.2">
      <c r="B117" s="5" t="s">
        <v>219</v>
      </c>
      <c r="C117" s="9" t="s">
        <v>220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</row>
    <row r="118" spans="2:9" x14ac:dyDescent="0.2">
      <c r="B118" s="5" t="s">
        <v>221</v>
      </c>
      <c r="C118" s="9" t="s">
        <v>222</v>
      </c>
      <c r="D118" s="13">
        <v>282406727511</v>
      </c>
      <c r="E118" s="13">
        <v>538007977935</v>
      </c>
      <c r="F118" s="13">
        <v>317840559767</v>
      </c>
      <c r="G118" s="13">
        <v>977630195800</v>
      </c>
      <c r="H118" s="13">
        <v>2261763398339</v>
      </c>
      <c r="I118" s="13">
        <v>2698572748459</v>
      </c>
    </row>
    <row r="119" spans="2:9" x14ac:dyDescent="0.2">
      <c r="B119" s="5" t="s">
        <v>223</v>
      </c>
      <c r="C119" s="9" t="s">
        <v>224</v>
      </c>
      <c r="D119" s="13">
        <v>0</v>
      </c>
      <c r="E119" s="13">
        <v>0</v>
      </c>
      <c r="F119" s="13">
        <v>0</v>
      </c>
      <c r="G119" s="13">
        <v>-31481390233</v>
      </c>
      <c r="H119" s="13">
        <v>684390972000</v>
      </c>
      <c r="I119" s="13">
        <v>492893118039</v>
      </c>
    </row>
    <row r="120" spans="2:9" x14ac:dyDescent="0.2">
      <c r="B120" s="5" t="s">
        <v>225</v>
      </c>
      <c r="C120" s="9" t="s">
        <v>226</v>
      </c>
      <c r="D120" s="13">
        <v>0</v>
      </c>
      <c r="E120" s="13">
        <v>0</v>
      </c>
      <c r="F120" s="13">
        <v>0</v>
      </c>
      <c r="G120" s="13">
        <v>1009111586033</v>
      </c>
      <c r="H120" s="13">
        <v>1577372426339</v>
      </c>
      <c r="I120" s="13">
        <v>2205679630420</v>
      </c>
    </row>
    <row r="121" spans="2:9" x14ac:dyDescent="0.2">
      <c r="B121" s="5" t="s">
        <v>227</v>
      </c>
      <c r="C121" s="9" t="s">
        <v>228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</row>
    <row r="122" spans="2:9" x14ac:dyDescent="0.2">
      <c r="B122" s="5" t="s">
        <v>229</v>
      </c>
      <c r="C122" s="9" t="s">
        <v>230</v>
      </c>
      <c r="D122" s="13">
        <v>0</v>
      </c>
      <c r="E122" s="13">
        <v>0</v>
      </c>
      <c r="F122" s="13">
        <v>0</v>
      </c>
      <c r="G122" s="13">
        <v>1638854656</v>
      </c>
      <c r="H122" s="13">
        <v>2316030154</v>
      </c>
      <c r="I122" s="13">
        <v>2776252251</v>
      </c>
    </row>
    <row r="123" spans="2:9" x14ac:dyDescent="0.2">
      <c r="B123" s="5" t="s">
        <v>231</v>
      </c>
      <c r="C123" s="9" t="s">
        <v>4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</row>
    <row r="124" spans="2:9" x14ac:dyDescent="0.2">
      <c r="B124" s="8" t="s">
        <v>232</v>
      </c>
      <c r="C124" s="12" t="s">
        <v>233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</row>
    <row r="125" spans="2:9" x14ac:dyDescent="0.2">
      <c r="B125" s="5" t="s">
        <v>234</v>
      </c>
      <c r="C125" s="9" t="s">
        <v>235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</row>
    <row r="126" spans="2:9" x14ac:dyDescent="0.2">
      <c r="B126" s="5" t="s">
        <v>236</v>
      </c>
      <c r="C126" s="9" t="s">
        <v>237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</row>
    <row r="127" spans="2:9" x14ac:dyDescent="0.2">
      <c r="B127" s="7" t="s">
        <v>238</v>
      </c>
      <c r="C127" s="11" t="s">
        <v>4</v>
      </c>
      <c r="D127" s="15">
        <v>3247038426</v>
      </c>
      <c r="E127" s="15">
        <v>24352276746</v>
      </c>
      <c r="F127" s="15">
        <v>9053016874</v>
      </c>
      <c r="G127" s="15">
        <v>0</v>
      </c>
      <c r="H127" s="15">
        <v>0</v>
      </c>
      <c r="I127" s="15">
        <v>0</v>
      </c>
    </row>
    <row r="128" spans="2:9" x14ac:dyDescent="0.2">
      <c r="B128" s="7" t="s">
        <v>239</v>
      </c>
      <c r="C128" s="11" t="s">
        <v>240</v>
      </c>
      <c r="D128" s="15">
        <v>1594823863050</v>
      </c>
      <c r="E128" s="15">
        <v>2231876098606</v>
      </c>
      <c r="F128" s="15">
        <v>3407199491184</v>
      </c>
      <c r="G128" s="15">
        <v>7265762233874</v>
      </c>
      <c r="H128" s="15">
        <v>14854263232991</v>
      </c>
      <c r="I128" s="15">
        <v>22822664215220</v>
      </c>
    </row>
    <row r="131" spans="2:9" ht="13.5" thickBot="1" x14ac:dyDescent="0.25">
      <c r="B131" s="4" t="s">
        <v>241</v>
      </c>
      <c r="C131" s="4" t="s">
        <v>4</v>
      </c>
      <c r="D131" s="4" t="s">
        <v>4</v>
      </c>
      <c r="E131" s="23">
        <v>2013</v>
      </c>
      <c r="F131" s="23">
        <v>2014</v>
      </c>
      <c r="G131" s="23">
        <v>2015</v>
      </c>
      <c r="H131" s="23">
        <v>2016</v>
      </c>
      <c r="I131" s="23">
        <v>2017</v>
      </c>
    </row>
    <row r="132" spans="2:9" x14ac:dyDescent="0.2">
      <c r="B132" s="8" t="s">
        <v>242</v>
      </c>
      <c r="C132" s="12" t="s">
        <v>243</v>
      </c>
      <c r="D132" s="16">
        <v>7398101801328</v>
      </c>
      <c r="E132" s="16">
        <v>9544540892171</v>
      </c>
      <c r="F132" s="16">
        <v>15836649248254</v>
      </c>
      <c r="G132" s="16">
        <v>25388072018730</v>
      </c>
      <c r="H132" s="16">
        <v>45612676802016</v>
      </c>
      <c r="I132" s="16">
        <v>67698540686709</v>
      </c>
    </row>
    <row r="133" spans="2:9" x14ac:dyDescent="0.2">
      <c r="B133" s="5" t="s">
        <v>244</v>
      </c>
      <c r="C133" s="9" t="s">
        <v>245</v>
      </c>
      <c r="D133" s="13">
        <v>23135412286</v>
      </c>
      <c r="E133" s="13">
        <v>45691574828</v>
      </c>
      <c r="F133" s="13">
        <v>79923391578</v>
      </c>
      <c r="G133" s="13">
        <v>135338939486</v>
      </c>
      <c r="H133" s="13">
        <v>999344129028</v>
      </c>
      <c r="I133" s="13">
        <v>1358736494531</v>
      </c>
    </row>
    <row r="134" spans="2:9" ht="24" x14ac:dyDescent="0.2">
      <c r="B134" s="8" t="s">
        <v>246</v>
      </c>
      <c r="C134" s="12" t="s">
        <v>247</v>
      </c>
      <c r="D134" s="16">
        <v>7374966389042</v>
      </c>
      <c r="E134" s="16">
        <v>9498849317343</v>
      </c>
      <c r="F134" s="16">
        <v>15756725856676</v>
      </c>
      <c r="G134" s="16">
        <v>25252733079244</v>
      </c>
      <c r="H134" s="16">
        <v>44613332672988</v>
      </c>
      <c r="I134" s="16">
        <v>66339804192178</v>
      </c>
    </row>
    <row r="135" spans="2:9" x14ac:dyDescent="0.2">
      <c r="B135" s="5" t="s">
        <v>248</v>
      </c>
      <c r="C135" s="9" t="s">
        <v>249</v>
      </c>
      <c r="D135" s="13">
        <v>6180425857336</v>
      </c>
      <c r="E135" s="13">
        <v>8091484102566</v>
      </c>
      <c r="F135" s="13">
        <v>13360606457365</v>
      </c>
      <c r="G135" s="13">
        <v>21330302185370</v>
      </c>
      <c r="H135" s="13">
        <v>37399226360426</v>
      </c>
      <c r="I135" s="13">
        <v>55198024925235</v>
      </c>
    </row>
    <row r="136" spans="2:9" ht="24" x14ac:dyDescent="0.2">
      <c r="B136" s="8" t="s">
        <v>250</v>
      </c>
      <c r="C136" s="12" t="s">
        <v>251</v>
      </c>
      <c r="D136" s="16">
        <v>1194540531706</v>
      </c>
      <c r="E136" s="16">
        <v>1407365214777</v>
      </c>
      <c r="F136" s="16">
        <v>2396119399311</v>
      </c>
      <c r="G136" s="16">
        <v>3922430893874</v>
      </c>
      <c r="H136" s="16">
        <v>7214106312562</v>
      </c>
      <c r="I136" s="16">
        <v>11141779266943</v>
      </c>
    </row>
    <row r="137" spans="2:9" x14ac:dyDescent="0.2">
      <c r="B137" s="5" t="s">
        <v>252</v>
      </c>
      <c r="C137" s="9" t="s">
        <v>253</v>
      </c>
      <c r="D137" s="13">
        <v>3195006966</v>
      </c>
      <c r="E137" s="13">
        <v>29466115268</v>
      </c>
      <c r="F137" s="13">
        <v>71335314202</v>
      </c>
      <c r="G137" s="13">
        <v>80985820413</v>
      </c>
      <c r="H137" s="13">
        <v>135327700732</v>
      </c>
      <c r="I137" s="13">
        <v>250509808127</v>
      </c>
    </row>
    <row r="138" spans="2:9" x14ac:dyDescent="0.2">
      <c r="B138" s="5" t="s">
        <v>254</v>
      </c>
      <c r="C138" s="9" t="s">
        <v>255</v>
      </c>
      <c r="D138" s="13">
        <v>56440741017</v>
      </c>
      <c r="E138" s="13">
        <v>26843253776</v>
      </c>
      <c r="F138" s="13">
        <v>21291413996</v>
      </c>
      <c r="G138" s="13">
        <v>40666093756</v>
      </c>
      <c r="H138" s="13">
        <v>120085861346</v>
      </c>
      <c r="I138" s="13">
        <v>234286596275</v>
      </c>
    </row>
    <row r="139" spans="2:9" x14ac:dyDescent="0.2">
      <c r="B139" s="5" t="s">
        <v>256</v>
      </c>
      <c r="C139" s="9" t="s">
        <v>257</v>
      </c>
      <c r="D139" s="13">
        <v>53652435696</v>
      </c>
      <c r="E139" s="13">
        <v>26535371431</v>
      </c>
      <c r="F139" s="13">
        <v>21261415761</v>
      </c>
      <c r="G139" s="13">
        <v>38893852017</v>
      </c>
      <c r="H139" s="13">
        <v>119645695306</v>
      </c>
      <c r="I139" s="13">
        <v>233202340492</v>
      </c>
    </row>
    <row r="140" spans="2:9" x14ac:dyDescent="0.2">
      <c r="B140" s="5" t="s">
        <v>258</v>
      </c>
      <c r="C140" s="9" t="s">
        <v>259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</row>
    <row r="141" spans="2:9" x14ac:dyDescent="0.2">
      <c r="B141" s="5" t="s">
        <v>260</v>
      </c>
      <c r="C141" s="9" t="s">
        <v>261</v>
      </c>
      <c r="D141" s="13">
        <v>910879187061</v>
      </c>
      <c r="E141" s="13">
        <v>935793711279</v>
      </c>
      <c r="F141" s="13">
        <v>1349301070370</v>
      </c>
      <c r="G141" s="13">
        <v>2351094719997</v>
      </c>
      <c r="H141" s="13">
        <v>4287696260226</v>
      </c>
      <c r="I141" s="13">
        <v>7017061321366</v>
      </c>
    </row>
    <row r="142" spans="2:9" x14ac:dyDescent="0.2">
      <c r="B142" s="5" t="s">
        <v>262</v>
      </c>
      <c r="C142" s="9" t="s">
        <v>263</v>
      </c>
      <c r="D142" s="13">
        <v>67187459759</v>
      </c>
      <c r="E142" s="13">
        <v>125646424308</v>
      </c>
      <c r="F142" s="13">
        <v>240543267438</v>
      </c>
      <c r="G142" s="13">
        <v>249315306535</v>
      </c>
      <c r="H142" s="13">
        <v>934776941124</v>
      </c>
      <c r="I142" s="13">
        <v>1345497381559</v>
      </c>
    </row>
    <row r="143" spans="2:9" ht="24" x14ac:dyDescent="0.2">
      <c r="B143" s="8" t="s">
        <v>264</v>
      </c>
      <c r="C143" s="12" t="s">
        <v>265</v>
      </c>
      <c r="D143" s="16">
        <v>163228150835</v>
      </c>
      <c r="E143" s="16">
        <v>348547940682</v>
      </c>
      <c r="F143" s="16">
        <v>856318961709</v>
      </c>
      <c r="G143" s="16">
        <v>1362340593999</v>
      </c>
      <c r="H143" s="16">
        <v>2006874950598</v>
      </c>
      <c r="I143" s="16">
        <v>2795443775870</v>
      </c>
    </row>
    <row r="144" spans="2:9" x14ac:dyDescent="0.2">
      <c r="B144" s="5" t="s">
        <v>266</v>
      </c>
      <c r="C144" s="9" t="s">
        <v>267</v>
      </c>
      <c r="D144" s="13">
        <v>7354414495</v>
      </c>
      <c r="E144" s="13">
        <v>10158134968</v>
      </c>
      <c r="F144" s="13">
        <v>15118039591</v>
      </c>
      <c r="G144" s="13">
        <v>25192750122</v>
      </c>
      <c r="H144" s="13">
        <v>31129990083</v>
      </c>
      <c r="I144" s="13">
        <v>17684643400</v>
      </c>
    </row>
    <row r="145" spans="2:9" x14ac:dyDescent="0.2">
      <c r="B145" s="5" t="s">
        <v>268</v>
      </c>
      <c r="C145" s="9" t="s">
        <v>269</v>
      </c>
      <c r="D145" s="13">
        <v>2113620743</v>
      </c>
      <c r="E145" s="13">
        <v>7918446086</v>
      </c>
      <c r="F145" s="13">
        <v>3239558206</v>
      </c>
      <c r="G145" s="13">
        <v>1749556427</v>
      </c>
      <c r="H145" s="13">
        <v>32090825758</v>
      </c>
      <c r="I145" s="13">
        <v>3816386624</v>
      </c>
    </row>
    <row r="146" spans="2:9" x14ac:dyDescent="0.2">
      <c r="B146" s="8" t="s">
        <v>270</v>
      </c>
      <c r="C146" s="12" t="s">
        <v>271</v>
      </c>
      <c r="D146" s="16">
        <v>5240793752</v>
      </c>
      <c r="E146" s="16">
        <v>2239688882</v>
      </c>
      <c r="F146" s="16">
        <v>11878481385</v>
      </c>
      <c r="G146" s="16">
        <v>23443193695</v>
      </c>
      <c r="H146" s="16">
        <v>-960835675</v>
      </c>
      <c r="I146" s="16">
        <v>13868256776</v>
      </c>
    </row>
    <row r="147" spans="2:9" x14ac:dyDescent="0.2">
      <c r="B147" s="8" t="s">
        <v>272</v>
      </c>
      <c r="C147" s="12" t="s">
        <v>4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</row>
    <row r="148" spans="2:9" ht="24" x14ac:dyDescent="0.2">
      <c r="B148" s="8" t="s">
        <v>273</v>
      </c>
      <c r="C148" s="12" t="s">
        <v>274</v>
      </c>
      <c r="D148" s="16">
        <v>168468944587</v>
      </c>
      <c r="E148" s="16">
        <v>350787629564</v>
      </c>
      <c r="F148" s="16">
        <v>868197443094</v>
      </c>
      <c r="G148" s="16">
        <v>1385783787694</v>
      </c>
      <c r="H148" s="16">
        <v>2005914114923</v>
      </c>
      <c r="I148" s="16">
        <v>2809312032646</v>
      </c>
    </row>
    <row r="149" spans="2:9" x14ac:dyDescent="0.2">
      <c r="B149" s="5" t="s">
        <v>275</v>
      </c>
      <c r="C149" s="9" t="s">
        <v>276</v>
      </c>
      <c r="D149" s="13">
        <v>44459824551</v>
      </c>
      <c r="E149" s="13">
        <v>92541582226</v>
      </c>
      <c r="F149" s="13">
        <v>203799232655</v>
      </c>
      <c r="G149" s="13">
        <v>312610960322</v>
      </c>
      <c r="H149" s="13">
        <v>495800545472</v>
      </c>
      <c r="I149" s="13">
        <v>639743605453</v>
      </c>
    </row>
    <row r="150" spans="2:9" x14ac:dyDescent="0.2">
      <c r="B150" s="5" t="s">
        <v>277</v>
      </c>
      <c r="C150" s="9" t="s">
        <v>278</v>
      </c>
      <c r="D150" s="13">
        <v>-2171374885</v>
      </c>
      <c r="E150" s="13">
        <v>-222806148</v>
      </c>
      <c r="F150" s="13">
        <v>-9346006165</v>
      </c>
      <c r="G150" s="13">
        <v>-2598402071</v>
      </c>
      <c r="H150" s="13">
        <v>-68137051386</v>
      </c>
      <c r="I150" s="13">
        <v>-37328692156</v>
      </c>
    </row>
    <row r="151" spans="2:9" ht="24" x14ac:dyDescent="0.2">
      <c r="B151" s="8" t="s">
        <v>279</v>
      </c>
      <c r="C151" s="12" t="s">
        <v>280</v>
      </c>
      <c r="D151" s="16">
        <v>126180494921</v>
      </c>
      <c r="E151" s="16">
        <v>258468853486</v>
      </c>
      <c r="F151" s="16">
        <v>673744216604</v>
      </c>
      <c r="G151" s="16">
        <v>1075771229443</v>
      </c>
      <c r="H151" s="16">
        <v>1578250620837</v>
      </c>
      <c r="I151" s="16">
        <v>2206897119349</v>
      </c>
    </row>
    <row r="152" spans="2:9" x14ac:dyDescent="0.2">
      <c r="B152" s="5" t="s">
        <v>281</v>
      </c>
      <c r="C152" s="9" t="s">
        <v>4</v>
      </c>
      <c r="D152" s="13">
        <v>1128227803</v>
      </c>
      <c r="E152" s="13">
        <v>2867603062</v>
      </c>
      <c r="F152" s="13">
        <v>5638184772</v>
      </c>
      <c r="G152" s="13">
        <v>3877710044</v>
      </c>
      <c r="H152" s="13">
        <v>878194498</v>
      </c>
      <c r="I152" s="13">
        <v>1217488929</v>
      </c>
    </row>
    <row r="153" spans="2:9" x14ac:dyDescent="0.2">
      <c r="B153" s="5" t="s">
        <v>282</v>
      </c>
      <c r="C153" s="9" t="s">
        <v>4</v>
      </c>
      <c r="D153" s="13">
        <v>125052267118</v>
      </c>
      <c r="E153" s="13">
        <v>255601250424</v>
      </c>
      <c r="F153" s="13">
        <v>668106031832</v>
      </c>
      <c r="G153" s="13">
        <v>1071893519399</v>
      </c>
      <c r="H153" s="13">
        <v>1577372426339</v>
      </c>
      <c r="I153" s="13">
        <v>2205679630420</v>
      </c>
    </row>
    <row r="154" spans="2:9" x14ac:dyDescent="0.2">
      <c r="B154" s="5" t="s">
        <v>283</v>
      </c>
      <c r="C154" s="9" t="s">
        <v>4</v>
      </c>
      <c r="D154" s="13">
        <v>12403</v>
      </c>
      <c r="E154" s="13">
        <v>24294</v>
      </c>
      <c r="F154" s="13">
        <v>5975</v>
      </c>
      <c r="G154" s="13">
        <v>7305</v>
      </c>
      <c r="H154" s="13">
        <v>10246</v>
      </c>
      <c r="I154" s="13">
        <v>7162</v>
      </c>
    </row>
    <row r="155" spans="2:9" x14ac:dyDescent="0.2">
      <c r="B155" s="5" t="s">
        <v>284</v>
      </c>
      <c r="C155" s="9" t="s">
        <v>285</v>
      </c>
      <c r="D155" s="13">
        <v>0</v>
      </c>
      <c r="E155" s="13">
        <v>0</v>
      </c>
      <c r="F155" s="13">
        <v>0</v>
      </c>
      <c r="G155" s="13">
        <v>7305</v>
      </c>
      <c r="H155" s="13">
        <v>9948</v>
      </c>
      <c r="I155" s="13">
        <v>7162</v>
      </c>
    </row>
    <row r="157" spans="2:9" x14ac:dyDescent="0.2">
      <c r="B157" s="19" t="s">
        <v>358</v>
      </c>
      <c r="C157" s="4" t="s">
        <v>4</v>
      </c>
      <c r="D157" s="4" t="s">
        <v>4</v>
      </c>
      <c r="E157" s="4">
        <v>2013</v>
      </c>
      <c r="F157" s="4">
        <v>2014</v>
      </c>
      <c r="G157" s="4">
        <v>2015</v>
      </c>
      <c r="H157" s="4">
        <v>2016</v>
      </c>
      <c r="I157" s="4">
        <v>2017</v>
      </c>
    </row>
    <row r="158" spans="2:9" x14ac:dyDescent="0.2">
      <c r="B158" s="8" t="s">
        <v>286</v>
      </c>
      <c r="C158" s="12" t="s">
        <v>4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</row>
    <row r="159" spans="2:9" x14ac:dyDescent="0.2">
      <c r="B159" s="5" t="s">
        <v>287</v>
      </c>
      <c r="C159" s="9" t="s">
        <v>243</v>
      </c>
      <c r="D159" s="13">
        <v>168468944587</v>
      </c>
      <c r="E159" s="13">
        <v>350787629564</v>
      </c>
      <c r="F159" s="13">
        <v>868197443094</v>
      </c>
      <c r="G159" s="13">
        <v>1385783787694</v>
      </c>
      <c r="H159" s="13">
        <v>2005914114923</v>
      </c>
      <c r="I159" s="13">
        <v>2809312032646</v>
      </c>
    </row>
    <row r="160" spans="2:9" x14ac:dyDescent="0.2">
      <c r="B160" s="5" t="s">
        <v>288</v>
      </c>
      <c r="C160" s="9" t="s">
        <v>4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</row>
    <row r="161" spans="2:9" x14ac:dyDescent="0.2">
      <c r="B161" s="5" t="s">
        <v>289</v>
      </c>
      <c r="C161" s="9" t="s">
        <v>245</v>
      </c>
      <c r="D161" s="13">
        <v>27524836686</v>
      </c>
      <c r="E161" s="13">
        <v>34254161373</v>
      </c>
      <c r="F161" s="13">
        <v>116388450156</v>
      </c>
      <c r="G161" s="13">
        <v>197056011824</v>
      </c>
      <c r="H161" s="13">
        <v>386634522356</v>
      </c>
      <c r="I161" s="13">
        <v>689713708632</v>
      </c>
    </row>
    <row r="162" spans="2:9" x14ac:dyDescent="0.2">
      <c r="B162" s="5" t="s">
        <v>290</v>
      </c>
      <c r="C162" s="9" t="s">
        <v>291</v>
      </c>
      <c r="D162" s="13">
        <v>9997243784</v>
      </c>
      <c r="E162" s="13">
        <v>2778672865</v>
      </c>
      <c r="F162" s="13">
        <v>50319643793</v>
      </c>
      <c r="G162" s="13">
        <v>32187455819</v>
      </c>
      <c r="H162" s="13">
        <v>78431491258</v>
      </c>
      <c r="I162" s="13">
        <v>125969042598</v>
      </c>
    </row>
    <row r="163" spans="2:9" ht="36" x14ac:dyDescent="0.2">
      <c r="B163" s="5" t="s">
        <v>292</v>
      </c>
      <c r="C163" s="9" t="s">
        <v>293</v>
      </c>
      <c r="D163" s="13">
        <v>0</v>
      </c>
      <c r="E163" s="13">
        <v>0</v>
      </c>
      <c r="F163" s="13">
        <v>0</v>
      </c>
      <c r="G163" s="13">
        <v>-138916487</v>
      </c>
      <c r="H163" s="13">
        <v>-91382580</v>
      </c>
      <c r="I163" s="13">
        <v>911764559</v>
      </c>
    </row>
    <row r="164" spans="2:9" x14ac:dyDescent="0.2">
      <c r="B164" s="5" t="s">
        <v>294</v>
      </c>
      <c r="C164" s="9" t="s">
        <v>295</v>
      </c>
      <c r="D164" s="13">
        <v>-957305165</v>
      </c>
      <c r="E164" s="13">
        <v>201097567</v>
      </c>
      <c r="F164" s="13">
        <v>-4921557749</v>
      </c>
      <c r="G164" s="13">
        <v>-856415030</v>
      </c>
      <c r="H164" s="13">
        <v>2261763</v>
      </c>
      <c r="I164" s="13">
        <v>-35336741307</v>
      </c>
    </row>
    <row r="165" spans="2:9" x14ac:dyDescent="0.2">
      <c r="B165" s="5" t="s">
        <v>296</v>
      </c>
      <c r="C165" s="9" t="s">
        <v>297</v>
      </c>
      <c r="D165" s="13">
        <v>53652435696</v>
      </c>
      <c r="E165" s="13">
        <v>26535371431</v>
      </c>
      <c r="F165" s="13">
        <v>21261415761</v>
      </c>
      <c r="G165" s="13">
        <v>38893852014</v>
      </c>
      <c r="H165" s="13">
        <v>119645695306</v>
      </c>
      <c r="I165" s="13">
        <v>233202340492</v>
      </c>
    </row>
    <row r="166" spans="2:9" x14ac:dyDescent="0.2">
      <c r="B166" s="5" t="s">
        <v>298</v>
      </c>
      <c r="C166" s="9" t="s">
        <v>4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</row>
    <row r="167" spans="2:9" x14ac:dyDescent="0.2">
      <c r="B167" s="5" t="s">
        <v>299</v>
      </c>
      <c r="C167" s="9" t="s">
        <v>4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</row>
    <row r="168" spans="2:9" x14ac:dyDescent="0.2">
      <c r="B168" s="5" t="s">
        <v>300</v>
      </c>
      <c r="C168" s="9" t="s">
        <v>4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</row>
    <row r="169" spans="2:9" x14ac:dyDescent="0.2">
      <c r="B169" s="5" t="s">
        <v>301</v>
      </c>
      <c r="C169" s="9" t="s">
        <v>4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</row>
    <row r="170" spans="2:9" ht="24" x14ac:dyDescent="0.2">
      <c r="B170" s="5" t="s">
        <v>302</v>
      </c>
      <c r="C170" s="9" t="s">
        <v>303</v>
      </c>
      <c r="D170" s="13">
        <v>258686155588</v>
      </c>
      <c r="E170" s="13">
        <v>414556932800</v>
      </c>
      <c r="F170" s="13">
        <v>1051245395055</v>
      </c>
      <c r="G170" s="13">
        <v>1652925775834</v>
      </c>
      <c r="H170" s="13">
        <v>2590536703026</v>
      </c>
      <c r="I170" s="13">
        <v>3823772147620</v>
      </c>
    </row>
    <row r="171" spans="2:9" x14ac:dyDescent="0.2">
      <c r="B171" s="5" t="s">
        <v>304</v>
      </c>
      <c r="C171" s="9" t="s">
        <v>305</v>
      </c>
      <c r="D171" s="13">
        <v>56282285044</v>
      </c>
      <c r="E171" s="13">
        <v>-116625906539</v>
      </c>
      <c r="F171" s="13">
        <v>-69681219038</v>
      </c>
      <c r="G171" s="13">
        <v>-476685311770</v>
      </c>
      <c r="H171" s="13">
        <v>-989517728630</v>
      </c>
      <c r="I171" s="13">
        <v>-1322949244960</v>
      </c>
    </row>
    <row r="172" spans="2:9" x14ac:dyDescent="0.2">
      <c r="B172" s="5" t="s">
        <v>306</v>
      </c>
      <c r="C172" s="9" t="s">
        <v>247</v>
      </c>
      <c r="D172" s="13">
        <v>-87414920229</v>
      </c>
      <c r="E172" s="13">
        <v>-340163891869</v>
      </c>
      <c r="F172" s="13">
        <v>-948838589256</v>
      </c>
      <c r="G172" s="13">
        <v>-2756191562693</v>
      </c>
      <c r="H172" s="13">
        <v>-4503949077200</v>
      </c>
      <c r="I172" s="13">
        <v>-2796297892101</v>
      </c>
    </row>
    <row r="173" spans="2:9" ht="24" x14ac:dyDescent="0.2">
      <c r="B173" s="5" t="s">
        <v>307</v>
      </c>
      <c r="C173" s="9" t="s">
        <v>249</v>
      </c>
      <c r="D173" s="13">
        <v>-143400408556</v>
      </c>
      <c r="E173" s="13">
        <v>129409197568</v>
      </c>
      <c r="F173" s="13">
        <v>415275921603</v>
      </c>
      <c r="G173" s="13">
        <v>1235357266488</v>
      </c>
      <c r="H173" s="13">
        <v>3124564571480</v>
      </c>
      <c r="I173" s="13">
        <v>3970336761157</v>
      </c>
    </row>
    <row r="174" spans="2:9" x14ac:dyDescent="0.2">
      <c r="B174" s="5" t="s">
        <v>308</v>
      </c>
      <c r="C174" s="9" t="s">
        <v>309</v>
      </c>
      <c r="D174" s="13">
        <v>-3630489477</v>
      </c>
      <c r="E174" s="13">
        <v>101125017946</v>
      </c>
      <c r="F174" s="13">
        <v>-69527740506</v>
      </c>
      <c r="G174" s="13">
        <v>-63386564833</v>
      </c>
      <c r="H174" s="13">
        <v>-164867267201</v>
      </c>
      <c r="I174" s="13">
        <v>-96805747662</v>
      </c>
    </row>
    <row r="175" spans="2:9" x14ac:dyDescent="0.2">
      <c r="B175" s="5" t="s">
        <v>310</v>
      </c>
      <c r="C175" s="9" t="s">
        <v>311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</row>
    <row r="176" spans="2:9" x14ac:dyDescent="0.2">
      <c r="B176" s="5" t="s">
        <v>312</v>
      </c>
      <c r="C176" s="9" t="s">
        <v>311</v>
      </c>
      <c r="D176" s="13">
        <v>-54773050349</v>
      </c>
      <c r="E176" s="13">
        <v>-26262404801</v>
      </c>
      <c r="F176" s="13">
        <v>-21122048282</v>
      </c>
      <c r="G176" s="13">
        <v>-37442521379</v>
      </c>
      <c r="H176" s="13">
        <v>-112394627462</v>
      </c>
      <c r="I176" s="13">
        <v>-223723867627</v>
      </c>
    </row>
    <row r="177" spans="2:9" x14ac:dyDescent="0.2">
      <c r="B177" s="5" t="s">
        <v>313</v>
      </c>
      <c r="C177" s="9" t="s">
        <v>314</v>
      </c>
      <c r="D177" s="13">
        <v>-52547833094</v>
      </c>
      <c r="E177" s="13">
        <v>-58109616672</v>
      </c>
      <c r="F177" s="13">
        <v>0</v>
      </c>
      <c r="G177" s="13">
        <v>-196048457727</v>
      </c>
      <c r="H177" s="13">
        <v>-530854203913</v>
      </c>
      <c r="I177" s="13">
        <v>-690668199572</v>
      </c>
    </row>
    <row r="178" spans="2:9" x14ac:dyDescent="0.2">
      <c r="B178" s="5" t="s">
        <v>315</v>
      </c>
      <c r="C178" s="9" t="s">
        <v>316</v>
      </c>
      <c r="D178" s="13">
        <v>0</v>
      </c>
      <c r="E178" s="13">
        <v>0</v>
      </c>
      <c r="F178" s="13">
        <v>-221553246030</v>
      </c>
      <c r="G178" s="13">
        <v>0</v>
      </c>
      <c r="H178" s="13">
        <v>0</v>
      </c>
      <c r="I178" s="13">
        <v>0</v>
      </c>
    </row>
    <row r="179" spans="2:9" x14ac:dyDescent="0.2">
      <c r="B179" s="5" t="s">
        <v>317</v>
      </c>
      <c r="C179" s="9" t="s">
        <v>318</v>
      </c>
      <c r="D179" s="13">
        <v>0</v>
      </c>
      <c r="E179" s="13">
        <v>0</v>
      </c>
      <c r="F179" s="13">
        <v>-36133740038</v>
      </c>
      <c r="G179" s="13">
        <v>0</v>
      </c>
      <c r="H179" s="13">
        <v>0</v>
      </c>
      <c r="I179" s="13">
        <v>0</v>
      </c>
    </row>
    <row r="180" spans="2:9" x14ac:dyDescent="0.2">
      <c r="B180" s="7" t="s">
        <v>319</v>
      </c>
      <c r="C180" s="11" t="s">
        <v>251</v>
      </c>
      <c r="D180" s="15">
        <v>-26798261073</v>
      </c>
      <c r="E180" s="15">
        <v>103929328433</v>
      </c>
      <c r="F180" s="15">
        <v>99664733508</v>
      </c>
      <c r="G180" s="15">
        <v>-641471376080</v>
      </c>
      <c r="H180" s="15">
        <v>-586481629900</v>
      </c>
      <c r="I180" s="15">
        <v>2663663956855</v>
      </c>
    </row>
    <row r="181" spans="2:9" x14ac:dyDescent="0.2">
      <c r="B181" s="8" t="s">
        <v>320</v>
      </c>
      <c r="C181" s="12" t="s">
        <v>4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</row>
    <row r="182" spans="2:9" ht="24" x14ac:dyDescent="0.2">
      <c r="B182" s="5" t="s">
        <v>321</v>
      </c>
      <c r="C182" s="9" t="s">
        <v>253</v>
      </c>
      <c r="D182" s="13">
        <v>-35478114004</v>
      </c>
      <c r="E182" s="13">
        <v>-142189977899</v>
      </c>
      <c r="F182" s="13">
        <v>-266396524598</v>
      </c>
      <c r="G182" s="13">
        <v>-586517897472</v>
      </c>
      <c r="H182" s="13">
        <v>-1278788918537</v>
      </c>
      <c r="I182" s="13">
        <v>-2065069567410</v>
      </c>
    </row>
    <row r="183" spans="2:9" ht="24" x14ac:dyDescent="0.2">
      <c r="B183" s="5" t="s">
        <v>322</v>
      </c>
      <c r="C183" s="9" t="s">
        <v>255</v>
      </c>
      <c r="D183" s="13">
        <v>663805455</v>
      </c>
      <c r="E183" s="13">
        <v>4573757305</v>
      </c>
      <c r="F183" s="13">
        <v>1447928974</v>
      </c>
      <c r="G183" s="13">
        <v>0</v>
      </c>
      <c r="H183" s="13">
        <v>951588323</v>
      </c>
      <c r="I183" s="13">
        <v>180000000</v>
      </c>
    </row>
    <row r="184" spans="2:9" ht="24" x14ac:dyDescent="0.2">
      <c r="B184" s="5" t="s">
        <v>323</v>
      </c>
      <c r="C184" s="9" t="s">
        <v>257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-210280000000</v>
      </c>
    </row>
    <row r="185" spans="2:9" ht="24" x14ac:dyDescent="0.2">
      <c r="B185" s="5" t="s">
        <v>324</v>
      </c>
      <c r="C185" s="9" t="s">
        <v>259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125580000000</v>
      </c>
    </row>
    <row r="186" spans="2:9" x14ac:dyDescent="0.2">
      <c r="B186" s="5" t="s">
        <v>325</v>
      </c>
      <c r="C186" s="9" t="s">
        <v>261</v>
      </c>
      <c r="D186" s="13">
        <v>0</v>
      </c>
      <c r="E186" s="13">
        <v>0</v>
      </c>
      <c r="F186" s="13">
        <v>-50000000000</v>
      </c>
      <c r="G186" s="13">
        <v>-72239580000</v>
      </c>
      <c r="H186" s="13">
        <v>0</v>
      </c>
      <c r="I186" s="13">
        <v>0</v>
      </c>
    </row>
    <row r="187" spans="2:9" x14ac:dyDescent="0.2">
      <c r="B187" s="5" t="s">
        <v>326</v>
      </c>
      <c r="C187" s="9" t="s">
        <v>263</v>
      </c>
      <c r="D187" s="13">
        <v>0</v>
      </c>
      <c r="E187" s="13">
        <v>19950000000</v>
      </c>
      <c r="F187" s="13">
        <v>0</v>
      </c>
      <c r="G187" s="13">
        <v>0</v>
      </c>
      <c r="H187" s="13">
        <v>0</v>
      </c>
      <c r="I187" s="13">
        <v>0</v>
      </c>
    </row>
    <row r="188" spans="2:9" ht="24" x14ac:dyDescent="0.2">
      <c r="B188" s="5" t="s">
        <v>327</v>
      </c>
      <c r="C188" s="9" t="s">
        <v>328</v>
      </c>
      <c r="D188" s="13">
        <v>1130018845</v>
      </c>
      <c r="E188" s="13">
        <v>3002270118</v>
      </c>
      <c r="F188" s="13">
        <v>6723644862</v>
      </c>
      <c r="G188" s="13">
        <v>913660286</v>
      </c>
      <c r="H188" s="13">
        <v>1799386697</v>
      </c>
      <c r="I188" s="13">
        <v>29374580928</v>
      </c>
    </row>
    <row r="189" spans="2:9" x14ac:dyDescent="0.2">
      <c r="B189" s="5" t="s">
        <v>329</v>
      </c>
      <c r="C189" s="9" t="s">
        <v>4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</row>
    <row r="190" spans="2:9" ht="24" x14ac:dyDescent="0.2">
      <c r="B190" s="5" t="s">
        <v>330</v>
      </c>
      <c r="C190" s="9" t="s">
        <v>4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</row>
    <row r="191" spans="2:9" x14ac:dyDescent="0.2">
      <c r="B191" s="5" t="s">
        <v>331</v>
      </c>
      <c r="C191" s="9" t="s">
        <v>4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</row>
    <row r="192" spans="2:9" x14ac:dyDescent="0.2">
      <c r="B192" s="5" t="s">
        <v>332</v>
      </c>
      <c r="C192" s="9" t="s">
        <v>4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</row>
    <row r="193" spans="2:9" x14ac:dyDescent="0.2">
      <c r="B193" s="7" t="s">
        <v>333</v>
      </c>
      <c r="C193" s="11" t="s">
        <v>265</v>
      </c>
      <c r="D193" s="15">
        <v>-33684289704</v>
      </c>
      <c r="E193" s="15">
        <v>-114663950476</v>
      </c>
      <c r="F193" s="15">
        <v>-308224950762</v>
      </c>
      <c r="G193" s="15">
        <v>-657843817186</v>
      </c>
      <c r="H193" s="15">
        <v>-1276037943517</v>
      </c>
      <c r="I193" s="15">
        <v>-2120214986482</v>
      </c>
    </row>
    <row r="194" spans="2:9" x14ac:dyDescent="0.2">
      <c r="B194" s="8" t="s">
        <v>334</v>
      </c>
      <c r="C194" s="12" t="s">
        <v>4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</row>
    <row r="195" spans="2:9" ht="24" x14ac:dyDescent="0.2">
      <c r="B195" s="5" t="s">
        <v>335</v>
      </c>
      <c r="C195" s="9" t="s">
        <v>267</v>
      </c>
      <c r="D195" s="13">
        <v>38689927000</v>
      </c>
      <c r="E195" s="13">
        <v>108850459021</v>
      </c>
      <c r="F195" s="13">
        <v>14163663481</v>
      </c>
      <c r="G195" s="13">
        <v>0</v>
      </c>
      <c r="H195" s="13">
        <v>0</v>
      </c>
      <c r="I195" s="13">
        <v>92466480000</v>
      </c>
    </row>
    <row r="196" spans="2:9" ht="24" x14ac:dyDescent="0.2">
      <c r="B196" s="5" t="s">
        <v>336</v>
      </c>
      <c r="C196" s="9" t="s">
        <v>269</v>
      </c>
      <c r="D196" s="13">
        <v>-38789936500</v>
      </c>
      <c r="E196" s="13">
        <v>-20057078735</v>
      </c>
      <c r="F196" s="13">
        <v>-300394500</v>
      </c>
      <c r="G196" s="13">
        <v>-2153900000</v>
      </c>
      <c r="H196" s="13">
        <v>-315300000</v>
      </c>
      <c r="I196" s="13">
        <v>0</v>
      </c>
    </row>
    <row r="197" spans="2:9" x14ac:dyDescent="0.2">
      <c r="B197" s="5" t="s">
        <v>337</v>
      </c>
      <c r="C197" s="9" t="s">
        <v>338</v>
      </c>
      <c r="D197" s="13">
        <v>3456372061773</v>
      </c>
      <c r="E197" s="13">
        <v>3616870963398</v>
      </c>
      <c r="F197" s="13">
        <v>3786869312765</v>
      </c>
      <c r="G197" s="13">
        <v>8129261915021</v>
      </c>
      <c r="H197" s="13">
        <v>19961551061988</v>
      </c>
      <c r="I197" s="13">
        <v>29465789268692</v>
      </c>
    </row>
    <row r="198" spans="2:9" x14ac:dyDescent="0.2">
      <c r="B198" s="5" t="s">
        <v>339</v>
      </c>
      <c r="C198" s="9" t="s">
        <v>340</v>
      </c>
      <c r="D198" s="13">
        <v>-3370955147793</v>
      </c>
      <c r="E198" s="13">
        <v>-3495027300214</v>
      </c>
      <c r="F198" s="13">
        <v>-3681368000939</v>
      </c>
      <c r="G198" s="13">
        <v>-6695006247613</v>
      </c>
      <c r="H198" s="13">
        <v>-17225505287912</v>
      </c>
      <c r="I198" s="13">
        <v>-27456000269116</v>
      </c>
    </row>
    <row r="199" spans="2:9" x14ac:dyDescent="0.2">
      <c r="B199" s="5" t="s">
        <v>341</v>
      </c>
      <c r="C199" s="9" t="s">
        <v>342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</row>
    <row r="200" spans="2:9" x14ac:dyDescent="0.2">
      <c r="B200" s="5" t="s">
        <v>343</v>
      </c>
      <c r="C200" s="9" t="s">
        <v>344</v>
      </c>
      <c r="D200" s="13">
        <v>0</v>
      </c>
      <c r="E200" s="13">
        <v>0</v>
      </c>
      <c r="F200" s="13">
        <v>-2617511830</v>
      </c>
      <c r="G200" s="13">
        <v>-1834225628</v>
      </c>
      <c r="H200" s="13">
        <v>-220130282800</v>
      </c>
      <c r="I200" s="13">
        <v>-231718927130</v>
      </c>
    </row>
    <row r="201" spans="2:9" x14ac:dyDescent="0.2">
      <c r="B201" s="5" t="s">
        <v>345</v>
      </c>
      <c r="C201" s="9" t="s">
        <v>4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</row>
    <row r="202" spans="2:9" x14ac:dyDescent="0.2">
      <c r="B202" s="5" t="s">
        <v>346</v>
      </c>
      <c r="C202" s="9" t="s">
        <v>4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</row>
    <row r="203" spans="2:9" x14ac:dyDescent="0.2">
      <c r="B203" s="7" t="s">
        <v>347</v>
      </c>
      <c r="C203" s="11" t="s">
        <v>271</v>
      </c>
      <c r="D203" s="15">
        <v>85316904480</v>
      </c>
      <c r="E203" s="15">
        <v>210637043470</v>
      </c>
      <c r="F203" s="15">
        <v>116747068977</v>
      </c>
      <c r="G203" s="15">
        <v>1430267541780</v>
      </c>
      <c r="H203" s="15">
        <v>2515600191276</v>
      </c>
      <c r="I203" s="15">
        <v>1870536552446</v>
      </c>
    </row>
    <row r="204" spans="2:9" x14ac:dyDescent="0.2">
      <c r="B204" s="8" t="s">
        <v>348</v>
      </c>
      <c r="C204" s="12" t="s">
        <v>274</v>
      </c>
      <c r="D204" s="16">
        <v>24834353703</v>
      </c>
      <c r="E204" s="16">
        <v>199902421427</v>
      </c>
      <c r="F204" s="16">
        <v>-91813148277</v>
      </c>
      <c r="G204" s="16">
        <v>130952348514</v>
      </c>
      <c r="H204" s="16">
        <v>653080617859</v>
      </c>
      <c r="I204" s="16">
        <v>2413985522819</v>
      </c>
    </row>
    <row r="205" spans="2:9" x14ac:dyDescent="0.2">
      <c r="B205" s="8" t="s">
        <v>349</v>
      </c>
      <c r="C205" s="12" t="s">
        <v>280</v>
      </c>
      <c r="D205" s="16">
        <v>79996993338</v>
      </c>
      <c r="E205" s="16">
        <v>104831347041</v>
      </c>
      <c r="F205" s="16">
        <v>304733768468</v>
      </c>
      <c r="G205" s="16">
        <v>212920620191</v>
      </c>
      <c r="H205" s="16">
        <v>343872968705</v>
      </c>
      <c r="I205" s="16">
        <v>996983462012</v>
      </c>
    </row>
    <row r="206" spans="2:9" ht="24" x14ac:dyDescent="0.2">
      <c r="B206" s="5" t="s">
        <v>350</v>
      </c>
      <c r="C206" s="9" t="s">
        <v>351</v>
      </c>
      <c r="D206" s="13">
        <v>0</v>
      </c>
      <c r="E206" s="13">
        <v>0</v>
      </c>
      <c r="F206" s="13">
        <v>0</v>
      </c>
      <c r="G206" s="13">
        <v>0</v>
      </c>
      <c r="H206" s="13">
        <v>29875448</v>
      </c>
      <c r="I206" s="13">
        <v>14366562</v>
      </c>
    </row>
    <row r="207" spans="2:9" ht="24" x14ac:dyDescent="0.2">
      <c r="B207" s="8" t="s">
        <v>352</v>
      </c>
      <c r="C207" s="12" t="s">
        <v>353</v>
      </c>
      <c r="D207" s="16">
        <v>104831347041</v>
      </c>
      <c r="E207" s="16">
        <v>304733768468</v>
      </c>
      <c r="F207" s="16">
        <v>212920620191</v>
      </c>
      <c r="G207" s="16">
        <v>343872968705</v>
      </c>
      <c r="H207" s="16">
        <v>996983462012</v>
      </c>
      <c r="I207" s="16">
        <v>3410983351393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tabSelected="1" workbookViewId="0">
      <selection activeCell="H15" sqref="H15"/>
    </sheetView>
  </sheetViews>
  <sheetFormatPr defaultRowHeight="12.75" x14ac:dyDescent="0.2"/>
  <sheetData>
    <row r="1" spans="1:7" x14ac:dyDescent="0.2">
      <c r="A1" t="s">
        <v>355</v>
      </c>
      <c r="B1" s="21" t="s">
        <v>356</v>
      </c>
      <c r="C1" s="21" t="s">
        <v>357</v>
      </c>
      <c r="D1" s="21" t="s">
        <v>356</v>
      </c>
      <c r="E1" s="21" t="s">
        <v>357</v>
      </c>
    </row>
    <row r="2" spans="1:7" x14ac:dyDescent="0.2">
      <c r="A2" s="20">
        <v>41838</v>
      </c>
      <c r="B2">
        <v>23960</v>
      </c>
      <c r="C2">
        <v>596.26</v>
      </c>
    </row>
    <row r="3" spans="1:7" x14ac:dyDescent="0.2">
      <c r="A3" s="20">
        <v>41845</v>
      </c>
      <c r="B3">
        <v>24410</v>
      </c>
      <c r="C3">
        <v>600.14</v>
      </c>
      <c r="D3" s="22">
        <f>B3/B2-1</f>
        <v>1.8781302170283842E-2</v>
      </c>
      <c r="E3" s="22">
        <f>C3/C2-1</f>
        <v>6.507228390299602E-3</v>
      </c>
      <c r="G3">
        <f>SLOPE(D3:D198,E3:E198)</f>
        <v>0.756030256623344</v>
      </c>
    </row>
    <row r="4" spans="1:7" x14ac:dyDescent="0.2">
      <c r="A4" s="20">
        <v>41852</v>
      </c>
      <c r="B4">
        <v>23280</v>
      </c>
      <c r="C4">
        <v>593.9</v>
      </c>
      <c r="D4" s="22">
        <f t="shared" ref="D4:D67" si="0">B4/B3-1</f>
        <v>-4.6292503072511315E-2</v>
      </c>
      <c r="E4" s="22">
        <f t="shared" ref="E4:E67" si="1">C4/C3-1</f>
        <v>-1.0397573899423529E-2</v>
      </c>
    </row>
    <row r="5" spans="1:7" x14ac:dyDescent="0.2">
      <c r="A5" s="20">
        <v>41859</v>
      </c>
      <c r="B5">
        <v>24190</v>
      </c>
      <c r="C5">
        <v>605.42999999999995</v>
      </c>
      <c r="D5" s="22">
        <f t="shared" si="0"/>
        <v>3.9089347079037884E-2</v>
      </c>
      <c r="E5" s="22">
        <f t="shared" si="1"/>
        <v>1.9414042768142847E-2</v>
      </c>
    </row>
    <row r="6" spans="1:7" x14ac:dyDescent="0.2">
      <c r="A6" s="20">
        <v>41866</v>
      </c>
      <c r="B6">
        <v>31870</v>
      </c>
      <c r="C6">
        <v>604.24</v>
      </c>
      <c r="D6" s="22">
        <f t="shared" si="0"/>
        <v>0.31748656469615533</v>
      </c>
      <c r="E6" s="22">
        <f t="shared" si="1"/>
        <v>-1.9655451497282428E-3</v>
      </c>
      <c r="G6" s="22">
        <f>4%+1.35*(14.6%-5.5%)</f>
        <v>0.16284999999999999</v>
      </c>
    </row>
    <row r="7" spans="1:7" x14ac:dyDescent="0.2">
      <c r="A7" s="20">
        <v>41873</v>
      </c>
      <c r="B7">
        <v>31870</v>
      </c>
      <c r="C7">
        <v>620.14</v>
      </c>
      <c r="D7" s="22">
        <f t="shared" si="0"/>
        <v>0</v>
      </c>
      <c r="E7" s="22">
        <f t="shared" si="1"/>
        <v>2.6314047398384721E-2</v>
      </c>
      <c r="G7">
        <f>1.5+1.25*7.03+3.5+2</f>
        <v>15.7875</v>
      </c>
    </row>
    <row r="8" spans="1:7" x14ac:dyDescent="0.2">
      <c r="A8" s="20">
        <v>41880</v>
      </c>
      <c r="B8">
        <v>30520</v>
      </c>
      <c r="C8">
        <v>636.65</v>
      </c>
      <c r="D8" s="22">
        <f t="shared" si="0"/>
        <v>-4.2359585817383083E-2</v>
      </c>
      <c r="E8" s="22">
        <f t="shared" si="1"/>
        <v>2.6623020608249837E-2</v>
      </c>
    </row>
    <row r="9" spans="1:7" x14ac:dyDescent="0.2">
      <c r="A9" s="20">
        <v>41887</v>
      </c>
      <c r="B9">
        <v>30740</v>
      </c>
      <c r="C9">
        <v>638.65</v>
      </c>
      <c r="D9" s="22">
        <f t="shared" si="0"/>
        <v>7.2083879423328057E-3</v>
      </c>
      <c r="E9" s="22">
        <f t="shared" si="1"/>
        <v>3.1414434932852675E-3</v>
      </c>
    </row>
    <row r="10" spans="1:7" x14ac:dyDescent="0.2">
      <c r="A10" s="20">
        <v>41894</v>
      </c>
      <c r="B10">
        <v>34130</v>
      </c>
      <c r="C10">
        <v>632.5</v>
      </c>
      <c r="D10" s="22">
        <f t="shared" si="0"/>
        <v>0.11027976577748855</v>
      </c>
      <c r="E10" s="22">
        <f t="shared" si="1"/>
        <v>-9.6296876223282979E-3</v>
      </c>
    </row>
    <row r="11" spans="1:7" x14ac:dyDescent="0.2">
      <c r="A11" s="20">
        <v>41901</v>
      </c>
      <c r="B11">
        <v>37070</v>
      </c>
      <c r="C11">
        <v>613.29</v>
      </c>
      <c r="D11" s="22">
        <f t="shared" si="0"/>
        <v>8.614122472897745E-2</v>
      </c>
      <c r="E11" s="22">
        <f t="shared" si="1"/>
        <v>-3.0371541501976296E-2</v>
      </c>
    </row>
    <row r="12" spans="1:7" x14ac:dyDescent="0.2">
      <c r="A12" s="20">
        <v>41908</v>
      </c>
      <c r="B12">
        <v>37750</v>
      </c>
      <c r="C12">
        <v>604.98</v>
      </c>
      <c r="D12" s="22">
        <f t="shared" si="0"/>
        <v>1.8343674130024246E-2</v>
      </c>
      <c r="E12" s="22">
        <f t="shared" si="1"/>
        <v>-1.3549870371276196E-2</v>
      </c>
    </row>
    <row r="13" spans="1:7" x14ac:dyDescent="0.2">
      <c r="A13" s="20">
        <v>41915</v>
      </c>
      <c r="B13">
        <v>39560</v>
      </c>
      <c r="C13">
        <v>611.54999999999995</v>
      </c>
      <c r="D13" s="22">
        <f t="shared" si="0"/>
        <v>4.7947019867549567E-2</v>
      </c>
      <c r="E13" s="22">
        <f t="shared" si="1"/>
        <v>1.0859863135971315E-2</v>
      </c>
    </row>
    <row r="14" spans="1:7" x14ac:dyDescent="0.2">
      <c r="A14" s="20">
        <v>41922</v>
      </c>
      <c r="B14">
        <v>44930</v>
      </c>
      <c r="C14">
        <v>617.72</v>
      </c>
      <c r="D14" s="22">
        <f t="shared" si="0"/>
        <v>0.13574317492416577</v>
      </c>
      <c r="E14" s="22">
        <f t="shared" si="1"/>
        <v>1.0089117815387239E-2</v>
      </c>
    </row>
    <row r="15" spans="1:7" x14ac:dyDescent="0.2">
      <c r="A15" s="20">
        <v>41929</v>
      </c>
      <c r="B15">
        <v>41860</v>
      </c>
      <c r="C15">
        <v>585.28</v>
      </c>
      <c r="D15" s="22">
        <f t="shared" si="0"/>
        <v>-6.8328511017137772E-2</v>
      </c>
      <c r="E15" s="22">
        <f t="shared" si="1"/>
        <v>-5.2515702907466211E-2</v>
      </c>
    </row>
    <row r="16" spans="1:7" x14ac:dyDescent="0.2">
      <c r="A16" s="20">
        <v>41936</v>
      </c>
      <c r="B16">
        <v>41480</v>
      </c>
      <c r="C16">
        <v>591.51</v>
      </c>
      <c r="D16" s="22">
        <f t="shared" si="0"/>
        <v>-9.0778786430960601E-3</v>
      </c>
      <c r="E16" s="22">
        <f t="shared" si="1"/>
        <v>1.0644477856752266E-2</v>
      </c>
    </row>
    <row r="17" spans="1:5" x14ac:dyDescent="0.2">
      <c r="A17" s="20">
        <v>41943</v>
      </c>
      <c r="B17">
        <v>40710</v>
      </c>
      <c r="C17">
        <v>600.84</v>
      </c>
      <c r="D17" s="22">
        <f t="shared" si="0"/>
        <v>-1.8563162970106073E-2</v>
      </c>
      <c r="E17" s="22">
        <f t="shared" si="1"/>
        <v>1.5773190647664581E-2</v>
      </c>
    </row>
    <row r="18" spans="1:5" x14ac:dyDescent="0.2">
      <c r="A18" s="20">
        <v>41950</v>
      </c>
      <c r="B18">
        <v>39560</v>
      </c>
      <c r="C18">
        <v>602.59</v>
      </c>
      <c r="D18" s="22">
        <f t="shared" si="0"/>
        <v>-2.8248587570621431E-2</v>
      </c>
      <c r="E18" s="22">
        <f t="shared" si="1"/>
        <v>2.9125890420078626E-3</v>
      </c>
    </row>
    <row r="19" spans="1:5" x14ac:dyDescent="0.2">
      <c r="A19" s="20">
        <v>41957</v>
      </c>
      <c r="B19">
        <v>39170</v>
      </c>
      <c r="C19">
        <v>600.36</v>
      </c>
      <c r="D19" s="22">
        <f t="shared" si="0"/>
        <v>-9.8584428715874362E-3</v>
      </c>
      <c r="E19" s="22">
        <f t="shared" si="1"/>
        <v>-3.700692012811424E-3</v>
      </c>
    </row>
    <row r="20" spans="1:5" x14ac:dyDescent="0.2">
      <c r="A20" s="20">
        <v>41964</v>
      </c>
      <c r="B20">
        <v>37640</v>
      </c>
      <c r="C20">
        <v>588.03</v>
      </c>
      <c r="D20" s="22">
        <f t="shared" si="0"/>
        <v>-3.9060505488894615E-2</v>
      </c>
      <c r="E20" s="22">
        <f t="shared" si="1"/>
        <v>-2.0537677393563936E-2</v>
      </c>
    </row>
    <row r="21" spans="1:5" x14ac:dyDescent="0.2">
      <c r="A21" s="20">
        <v>41971</v>
      </c>
      <c r="B21">
        <v>34180</v>
      </c>
      <c r="C21">
        <v>566.58000000000004</v>
      </c>
      <c r="D21" s="22">
        <f t="shared" si="0"/>
        <v>-9.1923485653560011E-2</v>
      </c>
      <c r="E21" s="22">
        <f t="shared" si="1"/>
        <v>-3.647773072802396E-2</v>
      </c>
    </row>
    <row r="22" spans="1:5" x14ac:dyDescent="0.2">
      <c r="A22" s="20">
        <v>41978</v>
      </c>
      <c r="B22">
        <v>38210</v>
      </c>
      <c r="C22">
        <v>578.76</v>
      </c>
      <c r="D22" s="22">
        <f t="shared" si="0"/>
        <v>0.11790520772381519</v>
      </c>
      <c r="E22" s="22">
        <f t="shared" si="1"/>
        <v>2.1497405485544796E-2</v>
      </c>
    </row>
    <row r="23" spans="1:5" x14ac:dyDescent="0.2">
      <c r="A23" s="20">
        <v>41985</v>
      </c>
      <c r="B23">
        <v>38410</v>
      </c>
      <c r="C23">
        <v>553.92999999999995</v>
      </c>
      <c r="D23" s="22">
        <f t="shared" si="0"/>
        <v>5.2342318764722062E-3</v>
      </c>
      <c r="E23" s="22">
        <f t="shared" si="1"/>
        <v>-4.2902066486972257E-2</v>
      </c>
    </row>
    <row r="24" spans="1:5" x14ac:dyDescent="0.2">
      <c r="A24" s="20">
        <v>41992</v>
      </c>
      <c r="B24">
        <v>39170</v>
      </c>
      <c r="C24">
        <v>523.09</v>
      </c>
      <c r="D24" s="22">
        <f t="shared" si="0"/>
        <v>1.9786513928664373E-2</v>
      </c>
      <c r="E24" s="22">
        <f t="shared" si="1"/>
        <v>-5.5674904771360834E-2</v>
      </c>
    </row>
    <row r="25" spans="1:5" x14ac:dyDescent="0.2">
      <c r="A25" s="20">
        <v>41999</v>
      </c>
      <c r="B25">
        <v>40710</v>
      </c>
      <c r="C25">
        <v>533.37</v>
      </c>
      <c r="D25" s="22">
        <f t="shared" si="0"/>
        <v>3.9315802910390607E-2</v>
      </c>
      <c r="E25" s="22">
        <f t="shared" si="1"/>
        <v>1.9652449865223964E-2</v>
      </c>
    </row>
    <row r="26" spans="1:5" x14ac:dyDescent="0.2">
      <c r="A26" s="20">
        <v>42004</v>
      </c>
      <c r="B26">
        <v>41860</v>
      </c>
      <c r="C26">
        <v>545.63</v>
      </c>
      <c r="D26" s="22">
        <f t="shared" si="0"/>
        <v>2.8248587570621542E-2</v>
      </c>
      <c r="E26" s="22">
        <f t="shared" si="1"/>
        <v>2.2985919718019332E-2</v>
      </c>
    </row>
    <row r="27" spans="1:5" x14ac:dyDescent="0.2">
      <c r="A27" s="20">
        <v>42013</v>
      </c>
      <c r="B27">
        <v>41860</v>
      </c>
      <c r="C27">
        <v>569.73</v>
      </c>
      <c r="D27" s="22">
        <f t="shared" si="0"/>
        <v>0</v>
      </c>
      <c r="E27" s="22">
        <f t="shared" si="1"/>
        <v>4.4169125597932624E-2</v>
      </c>
    </row>
    <row r="28" spans="1:5" x14ac:dyDescent="0.2">
      <c r="A28" s="20">
        <v>42020</v>
      </c>
      <c r="B28">
        <v>44550</v>
      </c>
      <c r="C28">
        <v>574.80999999999995</v>
      </c>
      <c r="D28" s="22">
        <f t="shared" si="0"/>
        <v>6.4261825131390449E-2</v>
      </c>
      <c r="E28" s="22">
        <f t="shared" si="1"/>
        <v>8.9165043090586593E-3</v>
      </c>
    </row>
    <row r="29" spans="1:5" x14ac:dyDescent="0.2">
      <c r="A29" s="20">
        <v>42027</v>
      </c>
      <c r="B29">
        <v>46090</v>
      </c>
      <c r="C29">
        <v>582.38</v>
      </c>
      <c r="D29" s="22">
        <f t="shared" si="0"/>
        <v>3.4567901234567877E-2</v>
      </c>
      <c r="E29" s="22">
        <f t="shared" si="1"/>
        <v>1.3169569074998888E-2</v>
      </c>
    </row>
    <row r="30" spans="1:5" x14ac:dyDescent="0.2">
      <c r="A30" s="20">
        <v>42034</v>
      </c>
      <c r="B30">
        <v>47620</v>
      </c>
      <c r="C30">
        <v>576.07000000000005</v>
      </c>
      <c r="D30" s="22">
        <f t="shared" si="0"/>
        <v>3.3195921024083308E-2</v>
      </c>
      <c r="E30" s="22">
        <f t="shared" si="1"/>
        <v>-1.0834850097874105E-2</v>
      </c>
    </row>
    <row r="31" spans="1:5" x14ac:dyDescent="0.2">
      <c r="A31" s="20">
        <v>42041</v>
      </c>
      <c r="B31">
        <v>48780</v>
      </c>
      <c r="C31">
        <v>574.13</v>
      </c>
      <c r="D31" s="22">
        <f t="shared" si="0"/>
        <v>2.43595128097438E-2</v>
      </c>
      <c r="E31" s="22">
        <f t="shared" si="1"/>
        <v>-3.3676462929853601E-3</v>
      </c>
    </row>
    <row r="32" spans="1:5" x14ac:dyDescent="0.2">
      <c r="A32" s="20">
        <v>42048</v>
      </c>
      <c r="B32">
        <v>49930</v>
      </c>
      <c r="C32">
        <v>587.24</v>
      </c>
      <c r="D32" s="22">
        <f t="shared" si="0"/>
        <v>2.3575235752357537E-2</v>
      </c>
      <c r="E32" s="22">
        <f t="shared" si="1"/>
        <v>2.2834549666451931E-2</v>
      </c>
    </row>
    <row r="33" spans="1:5" x14ac:dyDescent="0.2">
      <c r="A33" s="20">
        <v>42062</v>
      </c>
      <c r="B33">
        <v>51460</v>
      </c>
      <c r="C33">
        <v>592.57000000000005</v>
      </c>
      <c r="D33" s="22">
        <f t="shared" si="0"/>
        <v>3.0642900060084077E-2</v>
      </c>
      <c r="E33" s="22">
        <f t="shared" si="1"/>
        <v>9.076357196376339E-3</v>
      </c>
    </row>
    <row r="34" spans="1:5" x14ac:dyDescent="0.2">
      <c r="A34" s="20">
        <v>42069</v>
      </c>
      <c r="B34">
        <v>47240</v>
      </c>
      <c r="C34">
        <v>593.97</v>
      </c>
      <c r="D34" s="22">
        <f t="shared" si="0"/>
        <v>-8.2005441119315958E-2</v>
      </c>
      <c r="E34" s="22">
        <f t="shared" si="1"/>
        <v>2.3625900737465066E-3</v>
      </c>
    </row>
    <row r="35" spans="1:5" x14ac:dyDescent="0.2">
      <c r="A35" s="20">
        <v>42076</v>
      </c>
      <c r="B35">
        <v>45700</v>
      </c>
      <c r="C35">
        <v>586.1</v>
      </c>
      <c r="D35" s="22">
        <f t="shared" si="0"/>
        <v>-3.2599491955969562E-2</v>
      </c>
      <c r="E35" s="22">
        <f t="shared" si="1"/>
        <v>-1.3249827432361916E-2</v>
      </c>
    </row>
    <row r="36" spans="1:5" x14ac:dyDescent="0.2">
      <c r="A36" s="20">
        <v>42083</v>
      </c>
      <c r="B36">
        <v>44930</v>
      </c>
      <c r="C36">
        <v>575.44000000000005</v>
      </c>
      <c r="D36" s="22">
        <f t="shared" si="0"/>
        <v>-1.6849015317286664E-2</v>
      </c>
      <c r="E36" s="22">
        <f t="shared" si="1"/>
        <v>-1.8188022521753888E-2</v>
      </c>
    </row>
    <row r="37" spans="1:5" x14ac:dyDescent="0.2">
      <c r="A37" s="20">
        <v>42090</v>
      </c>
      <c r="B37">
        <v>41090</v>
      </c>
      <c r="C37">
        <v>551.41999999999996</v>
      </c>
      <c r="D37" s="22">
        <f t="shared" si="0"/>
        <v>-8.5466280881370982E-2</v>
      </c>
      <c r="E37" s="22">
        <f t="shared" si="1"/>
        <v>-4.1741971361045627E-2</v>
      </c>
    </row>
    <row r="38" spans="1:5" x14ac:dyDescent="0.2">
      <c r="A38" s="20">
        <v>42097</v>
      </c>
      <c r="B38">
        <v>41090</v>
      </c>
      <c r="C38">
        <v>547.85</v>
      </c>
      <c r="D38" s="22">
        <f t="shared" si="0"/>
        <v>0</v>
      </c>
      <c r="E38" s="22">
        <f t="shared" si="1"/>
        <v>-6.4741938993869708E-3</v>
      </c>
    </row>
    <row r="39" spans="1:5" x14ac:dyDescent="0.2">
      <c r="A39" s="20">
        <v>42104</v>
      </c>
      <c r="B39">
        <v>41090</v>
      </c>
      <c r="C39">
        <v>554.03</v>
      </c>
      <c r="D39" s="22">
        <f t="shared" si="0"/>
        <v>0</v>
      </c>
      <c r="E39" s="22">
        <f t="shared" si="1"/>
        <v>1.1280459979921442E-2</v>
      </c>
    </row>
    <row r="40" spans="1:5" x14ac:dyDescent="0.2">
      <c r="A40" s="20">
        <v>42111</v>
      </c>
      <c r="B40">
        <v>41090</v>
      </c>
      <c r="C40">
        <v>568.32000000000005</v>
      </c>
      <c r="D40" s="22">
        <f t="shared" si="0"/>
        <v>0</v>
      </c>
      <c r="E40" s="22">
        <f t="shared" si="1"/>
        <v>2.5792827103225502E-2</v>
      </c>
    </row>
    <row r="41" spans="1:5" x14ac:dyDescent="0.2">
      <c r="A41" s="20">
        <v>42118</v>
      </c>
      <c r="B41">
        <v>41860</v>
      </c>
      <c r="C41">
        <v>565.77</v>
      </c>
      <c r="D41" s="22">
        <f t="shared" si="0"/>
        <v>1.8739352640545048E-2</v>
      </c>
      <c r="E41" s="22">
        <f t="shared" si="1"/>
        <v>-4.4869087837838828E-3</v>
      </c>
    </row>
    <row r="42" spans="1:5" x14ac:dyDescent="0.2">
      <c r="A42" s="20">
        <v>42121</v>
      </c>
      <c r="B42">
        <v>41860</v>
      </c>
      <c r="C42">
        <v>562.4</v>
      </c>
      <c r="D42" s="22">
        <f t="shared" si="0"/>
        <v>0</v>
      </c>
      <c r="E42" s="22">
        <f t="shared" si="1"/>
        <v>-5.9564840836382471E-3</v>
      </c>
    </row>
    <row r="43" spans="1:5" x14ac:dyDescent="0.2">
      <c r="A43" s="20">
        <v>42132</v>
      </c>
      <c r="B43">
        <v>41090</v>
      </c>
      <c r="C43">
        <v>554.51</v>
      </c>
      <c r="D43" s="22">
        <f t="shared" si="0"/>
        <v>-1.8394648829431426E-2</v>
      </c>
      <c r="E43" s="22">
        <f t="shared" si="1"/>
        <v>-1.4029160739687074E-2</v>
      </c>
    </row>
    <row r="44" spans="1:5" x14ac:dyDescent="0.2">
      <c r="A44" s="20">
        <v>42139</v>
      </c>
      <c r="B44">
        <v>33890</v>
      </c>
      <c r="C44">
        <v>537.44000000000005</v>
      </c>
      <c r="D44" s="22">
        <f t="shared" si="0"/>
        <v>-0.17522511559990261</v>
      </c>
      <c r="E44" s="22">
        <f t="shared" si="1"/>
        <v>-3.0783935366359372E-2</v>
      </c>
    </row>
    <row r="45" spans="1:5" x14ac:dyDescent="0.2">
      <c r="A45" s="20">
        <v>42146</v>
      </c>
      <c r="B45">
        <v>38450</v>
      </c>
      <c r="C45">
        <v>561.82000000000005</v>
      </c>
      <c r="D45" s="22">
        <f t="shared" si="0"/>
        <v>0.13455296547654183</v>
      </c>
      <c r="E45" s="22">
        <f t="shared" si="1"/>
        <v>4.5363203334325641E-2</v>
      </c>
    </row>
    <row r="46" spans="1:5" x14ac:dyDescent="0.2">
      <c r="A46" s="20">
        <v>42153</v>
      </c>
      <c r="B46">
        <v>37490</v>
      </c>
      <c r="C46">
        <v>569.55999999999995</v>
      </c>
      <c r="D46" s="22">
        <f t="shared" si="0"/>
        <v>-2.496749024707412E-2</v>
      </c>
      <c r="E46" s="22">
        <f t="shared" si="1"/>
        <v>1.3776654444483727E-2</v>
      </c>
    </row>
    <row r="47" spans="1:5" x14ac:dyDescent="0.2">
      <c r="A47" s="20">
        <v>42160</v>
      </c>
      <c r="B47">
        <v>37010</v>
      </c>
      <c r="C47">
        <v>578.07000000000005</v>
      </c>
      <c r="D47" s="22">
        <f t="shared" si="0"/>
        <v>-1.2803414243798383E-2</v>
      </c>
      <c r="E47" s="22">
        <f t="shared" si="1"/>
        <v>1.4941358241449709E-2</v>
      </c>
    </row>
    <row r="48" spans="1:5" x14ac:dyDescent="0.2">
      <c r="A48" s="20">
        <v>42167</v>
      </c>
      <c r="B48">
        <v>36050</v>
      </c>
      <c r="C48">
        <v>582.73</v>
      </c>
      <c r="D48" s="22">
        <f t="shared" si="0"/>
        <v>-2.5938935422858633E-2</v>
      </c>
      <c r="E48" s="22">
        <f t="shared" si="1"/>
        <v>8.0613074541144858E-3</v>
      </c>
    </row>
    <row r="49" spans="1:5" x14ac:dyDescent="0.2">
      <c r="A49" s="20">
        <v>42174</v>
      </c>
      <c r="B49">
        <v>34850</v>
      </c>
      <c r="C49">
        <v>585.15</v>
      </c>
      <c r="D49" s="22">
        <f t="shared" si="0"/>
        <v>-3.3287101248266282E-2</v>
      </c>
      <c r="E49" s="22">
        <f t="shared" si="1"/>
        <v>4.1528666792509661E-3</v>
      </c>
    </row>
    <row r="50" spans="1:5" x14ac:dyDescent="0.2">
      <c r="A50" s="20">
        <v>42181</v>
      </c>
      <c r="B50">
        <v>36050</v>
      </c>
      <c r="C50">
        <v>581.75</v>
      </c>
      <c r="D50" s="22">
        <f t="shared" si="0"/>
        <v>3.4433285509325673E-2</v>
      </c>
      <c r="E50" s="22">
        <f t="shared" si="1"/>
        <v>-5.8104759463385447E-3</v>
      </c>
    </row>
    <row r="51" spans="1:5" x14ac:dyDescent="0.2">
      <c r="A51" s="20">
        <v>42188</v>
      </c>
      <c r="B51">
        <v>35570</v>
      </c>
      <c r="C51">
        <v>616.42999999999995</v>
      </c>
      <c r="D51" s="22">
        <f t="shared" si="0"/>
        <v>-1.3314840499306535E-2</v>
      </c>
      <c r="E51" s="22">
        <f t="shared" si="1"/>
        <v>5.9613235926085029E-2</v>
      </c>
    </row>
    <row r="52" spans="1:5" x14ac:dyDescent="0.2">
      <c r="A52" s="20">
        <v>42195</v>
      </c>
      <c r="B52">
        <v>35810</v>
      </c>
      <c r="C52">
        <v>627.28</v>
      </c>
      <c r="D52" s="22">
        <f t="shared" si="0"/>
        <v>6.7472589260613169E-3</v>
      </c>
      <c r="E52" s="22">
        <f t="shared" si="1"/>
        <v>1.7601349707184966E-2</v>
      </c>
    </row>
    <row r="53" spans="1:5" x14ac:dyDescent="0.2">
      <c r="A53" s="20">
        <v>42202</v>
      </c>
      <c r="B53">
        <v>35090</v>
      </c>
      <c r="C53">
        <v>628.63</v>
      </c>
      <c r="D53" s="22">
        <f t="shared" si="0"/>
        <v>-2.0106115610164732E-2</v>
      </c>
      <c r="E53" s="22">
        <f t="shared" si="1"/>
        <v>2.1521489605917932E-3</v>
      </c>
    </row>
    <row r="54" spans="1:5" x14ac:dyDescent="0.2">
      <c r="A54" s="20">
        <v>42209</v>
      </c>
      <c r="B54">
        <v>36050</v>
      </c>
      <c r="C54">
        <v>631.26</v>
      </c>
      <c r="D54" s="22">
        <f t="shared" si="0"/>
        <v>2.7358221715588549E-2</v>
      </c>
      <c r="E54" s="22">
        <f t="shared" si="1"/>
        <v>4.1837010642189476E-3</v>
      </c>
    </row>
    <row r="55" spans="1:5" x14ac:dyDescent="0.2">
      <c r="A55" s="20">
        <v>42216</v>
      </c>
      <c r="B55">
        <v>34370</v>
      </c>
      <c r="C55">
        <v>621.05999999999995</v>
      </c>
      <c r="D55" s="22">
        <f t="shared" si="0"/>
        <v>-4.6601941747572817E-2</v>
      </c>
      <c r="E55" s="22">
        <f t="shared" si="1"/>
        <v>-1.6158159870734767E-2</v>
      </c>
    </row>
    <row r="56" spans="1:5" x14ac:dyDescent="0.2">
      <c r="A56" s="20">
        <v>42223</v>
      </c>
      <c r="B56">
        <v>34130</v>
      </c>
      <c r="C56">
        <v>603.76</v>
      </c>
      <c r="D56" s="22">
        <f t="shared" si="0"/>
        <v>-6.9828338667442535E-3</v>
      </c>
      <c r="E56" s="22">
        <f t="shared" si="1"/>
        <v>-2.7855601713199896E-2</v>
      </c>
    </row>
    <row r="57" spans="1:5" x14ac:dyDescent="0.2">
      <c r="A57" s="20">
        <v>42230</v>
      </c>
      <c r="B57">
        <v>34130</v>
      </c>
      <c r="C57">
        <v>589.03</v>
      </c>
      <c r="D57" s="22">
        <f t="shared" si="0"/>
        <v>0</v>
      </c>
      <c r="E57" s="22">
        <f t="shared" si="1"/>
        <v>-2.4397111435007335E-2</v>
      </c>
    </row>
    <row r="58" spans="1:5" x14ac:dyDescent="0.2">
      <c r="A58" s="20">
        <v>42237</v>
      </c>
      <c r="B58">
        <v>31000</v>
      </c>
      <c r="C58">
        <v>556.29999999999995</v>
      </c>
      <c r="D58" s="22">
        <f t="shared" si="0"/>
        <v>-9.1708174626428329E-2</v>
      </c>
      <c r="E58" s="22">
        <f t="shared" si="1"/>
        <v>-5.556593042799185E-2</v>
      </c>
    </row>
    <row r="59" spans="1:5" x14ac:dyDescent="0.2">
      <c r="A59" s="20">
        <v>42244</v>
      </c>
      <c r="B59">
        <v>31000</v>
      </c>
      <c r="C59">
        <v>570.87</v>
      </c>
      <c r="D59" s="22">
        <f t="shared" si="0"/>
        <v>0</v>
      </c>
      <c r="E59" s="22">
        <f t="shared" si="1"/>
        <v>2.6190904188387654E-2</v>
      </c>
    </row>
    <row r="60" spans="1:5" x14ac:dyDescent="0.2">
      <c r="A60" s="20">
        <v>42251</v>
      </c>
      <c r="B60">
        <v>30280</v>
      </c>
      <c r="C60">
        <v>556.80999999999995</v>
      </c>
      <c r="D60" s="22">
        <f t="shared" si="0"/>
        <v>-2.3225806451612874E-2</v>
      </c>
      <c r="E60" s="22">
        <f t="shared" si="1"/>
        <v>-2.4629074920735072E-2</v>
      </c>
    </row>
    <row r="61" spans="1:5" x14ac:dyDescent="0.2">
      <c r="A61" s="20">
        <v>42258</v>
      </c>
      <c r="B61">
        <v>29320</v>
      </c>
      <c r="C61">
        <v>566.74</v>
      </c>
      <c r="D61" s="22">
        <f t="shared" si="0"/>
        <v>-3.1704095112285335E-2</v>
      </c>
      <c r="E61" s="22">
        <f t="shared" si="1"/>
        <v>1.7833731434421241E-2</v>
      </c>
    </row>
    <row r="62" spans="1:5" x14ac:dyDescent="0.2">
      <c r="A62" s="20">
        <v>42265</v>
      </c>
      <c r="B62">
        <v>29080</v>
      </c>
      <c r="C62">
        <v>566.25</v>
      </c>
      <c r="D62" s="22">
        <f t="shared" si="0"/>
        <v>-8.1855388813096841E-3</v>
      </c>
      <c r="E62" s="22">
        <f t="shared" si="1"/>
        <v>-8.6459399371852097E-4</v>
      </c>
    </row>
    <row r="63" spans="1:5" x14ac:dyDescent="0.2">
      <c r="A63" s="20">
        <v>42272</v>
      </c>
      <c r="B63">
        <v>29800</v>
      </c>
      <c r="C63">
        <v>570.38</v>
      </c>
      <c r="D63" s="22">
        <f t="shared" si="0"/>
        <v>2.4759284731774356E-2</v>
      </c>
      <c r="E63" s="22">
        <f t="shared" si="1"/>
        <v>7.2935982339956684E-3</v>
      </c>
    </row>
    <row r="64" spans="1:5" x14ac:dyDescent="0.2">
      <c r="A64" s="20">
        <v>42279</v>
      </c>
      <c r="B64">
        <v>29800</v>
      </c>
      <c r="C64">
        <v>562.30999999999995</v>
      </c>
      <c r="D64" s="22">
        <f t="shared" si="0"/>
        <v>0</v>
      </c>
      <c r="E64" s="22">
        <f t="shared" si="1"/>
        <v>-1.4148462428556496E-2</v>
      </c>
    </row>
    <row r="65" spans="1:5" x14ac:dyDescent="0.2">
      <c r="A65" s="20">
        <v>42286</v>
      </c>
      <c r="B65">
        <v>32680</v>
      </c>
      <c r="C65">
        <v>588.02</v>
      </c>
      <c r="D65" s="22">
        <f t="shared" si="0"/>
        <v>9.6644295302013461E-2</v>
      </c>
      <c r="E65" s="22">
        <f t="shared" si="1"/>
        <v>4.5722110579573538E-2</v>
      </c>
    </row>
    <row r="66" spans="1:5" x14ac:dyDescent="0.2">
      <c r="A66" s="20">
        <v>42293</v>
      </c>
      <c r="B66">
        <v>33650</v>
      </c>
      <c r="C66">
        <v>593.02</v>
      </c>
      <c r="D66" s="22">
        <f t="shared" si="0"/>
        <v>2.9681762545899604E-2</v>
      </c>
      <c r="E66" s="22">
        <f t="shared" si="1"/>
        <v>8.5031121390428677E-3</v>
      </c>
    </row>
    <row r="67" spans="1:5" x14ac:dyDescent="0.2">
      <c r="A67" s="20">
        <v>42300</v>
      </c>
      <c r="B67">
        <v>32680</v>
      </c>
      <c r="C67">
        <v>601.74</v>
      </c>
      <c r="D67" s="22">
        <f t="shared" si="0"/>
        <v>-2.8826151560178315E-2</v>
      </c>
      <c r="E67" s="22">
        <f t="shared" si="1"/>
        <v>1.4704394455498981E-2</v>
      </c>
    </row>
    <row r="68" spans="1:5" x14ac:dyDescent="0.2">
      <c r="A68" s="20">
        <v>42307</v>
      </c>
      <c r="B68">
        <v>35570</v>
      </c>
      <c r="C68">
        <v>607.37</v>
      </c>
      <c r="D68" s="22">
        <f t="shared" ref="D68:D131" si="2">B68/B67-1</f>
        <v>8.8433292533659724E-2</v>
      </c>
      <c r="E68" s="22">
        <f t="shared" ref="E68:E131" si="3">C68/C67-1</f>
        <v>9.35620035231155E-3</v>
      </c>
    </row>
    <row r="69" spans="1:5" x14ac:dyDescent="0.2">
      <c r="A69" s="20">
        <v>42314</v>
      </c>
      <c r="B69">
        <v>35090</v>
      </c>
      <c r="C69">
        <v>612.36</v>
      </c>
      <c r="D69" s="22">
        <f t="shared" si="2"/>
        <v>-1.3494517852122523E-2</v>
      </c>
      <c r="E69" s="22">
        <f t="shared" si="3"/>
        <v>8.2157498724007016E-3</v>
      </c>
    </row>
    <row r="70" spans="1:5" x14ac:dyDescent="0.2">
      <c r="A70" s="20">
        <v>42321</v>
      </c>
      <c r="B70">
        <v>37490</v>
      </c>
      <c r="C70">
        <v>611.27</v>
      </c>
      <c r="D70" s="22">
        <f t="shared" si="2"/>
        <v>6.839555428897115E-2</v>
      </c>
      <c r="E70" s="22">
        <f t="shared" si="3"/>
        <v>-1.7799986935790324E-3</v>
      </c>
    </row>
    <row r="71" spans="1:5" x14ac:dyDescent="0.2">
      <c r="A71" s="20">
        <v>42328</v>
      </c>
      <c r="B71">
        <v>37970</v>
      </c>
      <c r="C71">
        <v>604.46</v>
      </c>
      <c r="D71" s="22">
        <f t="shared" si="2"/>
        <v>1.2803414243798272E-2</v>
      </c>
      <c r="E71" s="22">
        <f t="shared" si="3"/>
        <v>-1.1140739771295705E-2</v>
      </c>
    </row>
    <row r="72" spans="1:5" x14ac:dyDescent="0.2">
      <c r="A72" s="20">
        <v>42335</v>
      </c>
      <c r="B72">
        <v>37250</v>
      </c>
      <c r="C72">
        <v>582.86</v>
      </c>
      <c r="D72" s="22">
        <f t="shared" si="2"/>
        <v>-1.8962338688438218E-2</v>
      </c>
      <c r="E72" s="22">
        <f t="shared" si="3"/>
        <v>-3.5734374483009645E-2</v>
      </c>
    </row>
    <row r="73" spans="1:5" x14ac:dyDescent="0.2">
      <c r="A73" s="20">
        <v>42342</v>
      </c>
      <c r="B73">
        <v>36530</v>
      </c>
      <c r="C73">
        <v>571.62</v>
      </c>
      <c r="D73" s="22">
        <f t="shared" si="2"/>
        <v>-1.9328859060402714E-2</v>
      </c>
      <c r="E73" s="22">
        <f t="shared" si="3"/>
        <v>-1.9284219195004004E-2</v>
      </c>
    </row>
    <row r="74" spans="1:5" x14ac:dyDescent="0.2">
      <c r="A74" s="20">
        <v>42349</v>
      </c>
      <c r="B74">
        <v>36290</v>
      </c>
      <c r="C74">
        <v>563.42999999999995</v>
      </c>
      <c r="D74" s="22">
        <f t="shared" si="2"/>
        <v>-6.5699425130030242E-3</v>
      </c>
      <c r="E74" s="22">
        <f t="shared" si="3"/>
        <v>-1.4327700220426287E-2</v>
      </c>
    </row>
    <row r="75" spans="1:5" x14ac:dyDescent="0.2">
      <c r="A75" s="20">
        <v>42356</v>
      </c>
      <c r="B75">
        <v>37730</v>
      </c>
      <c r="C75">
        <v>568.17999999999995</v>
      </c>
      <c r="D75" s="22">
        <f t="shared" si="2"/>
        <v>3.9680352714246414E-2</v>
      </c>
      <c r="E75" s="22">
        <f t="shared" si="3"/>
        <v>8.4305060078448957E-3</v>
      </c>
    </row>
    <row r="76" spans="1:5" x14ac:dyDescent="0.2">
      <c r="A76" s="20">
        <v>42363</v>
      </c>
      <c r="B76">
        <v>37250</v>
      </c>
      <c r="C76">
        <v>567.66999999999996</v>
      </c>
      <c r="D76" s="22">
        <f t="shared" si="2"/>
        <v>-1.2721971905645391E-2</v>
      </c>
      <c r="E76" s="22">
        <f t="shared" si="3"/>
        <v>-8.9760287232920621E-4</v>
      </c>
    </row>
    <row r="77" spans="1:5" x14ac:dyDescent="0.2">
      <c r="A77" s="20">
        <v>42369</v>
      </c>
      <c r="B77">
        <v>37730</v>
      </c>
      <c r="C77">
        <v>579.03</v>
      </c>
      <c r="D77" s="22">
        <f t="shared" si="2"/>
        <v>1.2885906040268402E-2</v>
      </c>
      <c r="E77" s="22">
        <f t="shared" si="3"/>
        <v>2.0011626473126931E-2</v>
      </c>
    </row>
    <row r="78" spans="1:5" x14ac:dyDescent="0.2">
      <c r="A78" s="20">
        <v>42377</v>
      </c>
      <c r="B78">
        <v>36050</v>
      </c>
      <c r="C78">
        <v>560.04999999999995</v>
      </c>
      <c r="D78" s="22">
        <f t="shared" si="2"/>
        <v>-4.4526901669758812E-2</v>
      </c>
      <c r="E78" s="22">
        <f t="shared" si="3"/>
        <v>-3.2778957912370732E-2</v>
      </c>
    </row>
    <row r="79" spans="1:5" x14ac:dyDescent="0.2">
      <c r="A79" s="20">
        <v>42384</v>
      </c>
      <c r="B79">
        <v>34850</v>
      </c>
      <c r="C79">
        <v>543.04</v>
      </c>
      <c r="D79" s="22">
        <f t="shared" si="2"/>
        <v>-3.3287101248266282E-2</v>
      </c>
      <c r="E79" s="22">
        <f t="shared" si="3"/>
        <v>-3.037228818855453E-2</v>
      </c>
    </row>
    <row r="80" spans="1:5" x14ac:dyDescent="0.2">
      <c r="A80" s="20">
        <v>42391</v>
      </c>
      <c r="B80">
        <v>32680</v>
      </c>
      <c r="C80">
        <v>522.24</v>
      </c>
      <c r="D80" s="22">
        <f t="shared" si="2"/>
        <v>-6.2266857962697264E-2</v>
      </c>
      <c r="E80" s="22">
        <f t="shared" si="3"/>
        <v>-3.830288744843835E-2</v>
      </c>
    </row>
    <row r="81" spans="1:5" x14ac:dyDescent="0.2">
      <c r="A81" s="20">
        <v>42398</v>
      </c>
      <c r="B81">
        <v>34610</v>
      </c>
      <c r="C81">
        <v>545.25</v>
      </c>
      <c r="D81" s="22">
        <f t="shared" si="2"/>
        <v>5.9057527539779775E-2</v>
      </c>
      <c r="E81" s="22">
        <f t="shared" si="3"/>
        <v>4.4060202205882248E-2</v>
      </c>
    </row>
    <row r="82" spans="1:5" x14ac:dyDescent="0.2">
      <c r="A82" s="20">
        <v>42405</v>
      </c>
      <c r="B82">
        <v>35330</v>
      </c>
      <c r="C82">
        <v>544.75</v>
      </c>
      <c r="D82" s="22">
        <f t="shared" si="2"/>
        <v>2.080323605894252E-2</v>
      </c>
      <c r="E82" s="22">
        <f t="shared" si="3"/>
        <v>-9.1701054562132178E-4</v>
      </c>
    </row>
    <row r="83" spans="1:5" x14ac:dyDescent="0.2">
      <c r="A83" s="20">
        <v>42419</v>
      </c>
      <c r="B83">
        <v>35570</v>
      </c>
      <c r="C83">
        <v>554.03</v>
      </c>
      <c r="D83" s="22">
        <f t="shared" si="2"/>
        <v>6.7930936880837844E-3</v>
      </c>
      <c r="E83" s="22">
        <f t="shared" si="3"/>
        <v>1.7035337310692844E-2</v>
      </c>
    </row>
    <row r="84" spans="1:5" x14ac:dyDescent="0.2">
      <c r="A84" s="20">
        <v>42426</v>
      </c>
      <c r="B84">
        <v>36290</v>
      </c>
      <c r="C84">
        <v>566.11</v>
      </c>
      <c r="D84" s="22">
        <f t="shared" si="2"/>
        <v>2.0241776778183951E-2</v>
      </c>
      <c r="E84" s="22">
        <f t="shared" si="3"/>
        <v>2.1803873436456511E-2</v>
      </c>
    </row>
    <row r="85" spans="1:5" x14ac:dyDescent="0.2">
      <c r="A85" s="20">
        <v>42433</v>
      </c>
      <c r="B85">
        <v>38210</v>
      </c>
      <c r="C85">
        <v>573.65</v>
      </c>
      <c r="D85" s="22">
        <f t="shared" si="2"/>
        <v>5.2907136952328404E-2</v>
      </c>
      <c r="E85" s="22">
        <f t="shared" si="3"/>
        <v>1.3318966278638378E-2</v>
      </c>
    </row>
    <row r="86" spans="1:5" x14ac:dyDescent="0.2">
      <c r="A86" s="20">
        <v>42440</v>
      </c>
      <c r="B86">
        <v>38210</v>
      </c>
      <c r="C86">
        <v>577.26</v>
      </c>
      <c r="D86" s="22">
        <f t="shared" si="2"/>
        <v>0</v>
      </c>
      <c r="E86" s="22">
        <f t="shared" si="3"/>
        <v>6.2930358232371475E-3</v>
      </c>
    </row>
    <row r="87" spans="1:5" x14ac:dyDescent="0.2">
      <c r="A87" s="20">
        <v>42447</v>
      </c>
      <c r="B87">
        <v>37010</v>
      </c>
      <c r="C87">
        <v>575.82000000000005</v>
      </c>
      <c r="D87" s="22">
        <f t="shared" si="2"/>
        <v>-3.1405391258832793E-2</v>
      </c>
      <c r="E87" s="22">
        <f t="shared" si="3"/>
        <v>-2.4945431867787748E-3</v>
      </c>
    </row>
    <row r="88" spans="1:5" x14ac:dyDescent="0.2">
      <c r="A88" s="20">
        <v>42454</v>
      </c>
      <c r="B88">
        <v>37730</v>
      </c>
      <c r="C88">
        <v>572.08000000000004</v>
      </c>
      <c r="D88" s="22">
        <f t="shared" si="2"/>
        <v>1.9454201567143947E-2</v>
      </c>
      <c r="E88" s="22">
        <f t="shared" si="3"/>
        <v>-6.4950852697023276E-3</v>
      </c>
    </row>
    <row r="89" spans="1:5" x14ac:dyDescent="0.2">
      <c r="A89" s="20">
        <v>42461</v>
      </c>
      <c r="B89">
        <v>36290</v>
      </c>
      <c r="C89">
        <v>558.42999999999995</v>
      </c>
      <c r="D89" s="22">
        <f t="shared" si="2"/>
        <v>-3.8165915716936172E-2</v>
      </c>
      <c r="E89" s="22">
        <f t="shared" si="3"/>
        <v>-2.386029925884503E-2</v>
      </c>
    </row>
    <row r="90" spans="1:5" x14ac:dyDescent="0.2">
      <c r="A90" s="20">
        <v>42468</v>
      </c>
      <c r="B90">
        <v>36770</v>
      </c>
      <c r="C90">
        <v>572.34</v>
      </c>
      <c r="D90" s="22">
        <f t="shared" si="2"/>
        <v>1.3226784238082212E-2</v>
      </c>
      <c r="E90" s="22">
        <f t="shared" si="3"/>
        <v>2.4909120212023073E-2</v>
      </c>
    </row>
    <row r="91" spans="1:5" x14ac:dyDescent="0.2">
      <c r="A91" s="20">
        <v>42475</v>
      </c>
      <c r="B91">
        <v>36530</v>
      </c>
      <c r="C91">
        <v>579.86</v>
      </c>
      <c r="D91" s="22">
        <f t="shared" si="2"/>
        <v>-6.5270601033451392E-3</v>
      </c>
      <c r="E91" s="22">
        <f t="shared" si="3"/>
        <v>1.3139043226054303E-2</v>
      </c>
    </row>
    <row r="92" spans="1:5" x14ac:dyDescent="0.2">
      <c r="A92" s="20">
        <v>42482</v>
      </c>
      <c r="B92">
        <v>35570</v>
      </c>
      <c r="C92">
        <v>592.48</v>
      </c>
      <c r="D92" s="22">
        <f t="shared" si="2"/>
        <v>-2.6279770052012097E-2</v>
      </c>
      <c r="E92" s="22">
        <f t="shared" si="3"/>
        <v>2.176387403856106E-2</v>
      </c>
    </row>
    <row r="93" spans="1:5" x14ac:dyDescent="0.2">
      <c r="A93" s="20">
        <v>42489</v>
      </c>
      <c r="B93">
        <v>36050</v>
      </c>
      <c r="C93">
        <v>598.37</v>
      </c>
      <c r="D93" s="22">
        <f t="shared" si="2"/>
        <v>1.3494517852122634E-2</v>
      </c>
      <c r="E93" s="22">
        <f t="shared" si="3"/>
        <v>9.9412638401294995E-3</v>
      </c>
    </row>
    <row r="94" spans="1:5" x14ac:dyDescent="0.2">
      <c r="A94" s="20">
        <v>42496</v>
      </c>
      <c r="B94">
        <v>38470</v>
      </c>
      <c r="C94">
        <v>606.52</v>
      </c>
      <c r="D94" s="22">
        <f t="shared" si="2"/>
        <v>6.7128987517337091E-2</v>
      </c>
      <c r="E94" s="22">
        <f t="shared" si="3"/>
        <v>1.3620335244079795E-2</v>
      </c>
    </row>
    <row r="95" spans="1:5" x14ac:dyDescent="0.2">
      <c r="A95" s="20">
        <v>42503</v>
      </c>
      <c r="B95">
        <v>37240</v>
      </c>
      <c r="C95">
        <v>610.82000000000005</v>
      </c>
      <c r="D95" s="22">
        <f t="shared" si="2"/>
        <v>-3.197296594749155E-2</v>
      </c>
      <c r="E95" s="22">
        <f t="shared" si="3"/>
        <v>7.0896260634440988E-3</v>
      </c>
    </row>
    <row r="96" spans="1:5" x14ac:dyDescent="0.2">
      <c r="A96" s="20">
        <v>42510</v>
      </c>
      <c r="B96">
        <v>37730</v>
      </c>
      <c r="C96">
        <v>614.80999999999995</v>
      </c>
      <c r="D96" s="22">
        <f t="shared" si="2"/>
        <v>1.3157894736842035E-2</v>
      </c>
      <c r="E96" s="22">
        <f t="shared" si="3"/>
        <v>6.5322026128808997E-3</v>
      </c>
    </row>
    <row r="97" spans="1:5" x14ac:dyDescent="0.2">
      <c r="A97" s="20">
        <v>42517</v>
      </c>
      <c r="B97">
        <v>41410</v>
      </c>
      <c r="C97">
        <v>608.11</v>
      </c>
      <c r="D97" s="22">
        <f t="shared" si="2"/>
        <v>9.7535117943281291E-2</v>
      </c>
      <c r="E97" s="22">
        <f t="shared" si="3"/>
        <v>-1.0897675704689136E-2</v>
      </c>
    </row>
    <row r="98" spans="1:5" x14ac:dyDescent="0.2">
      <c r="A98" s="20">
        <v>42524</v>
      </c>
      <c r="B98">
        <v>43120</v>
      </c>
      <c r="C98">
        <v>621.88</v>
      </c>
      <c r="D98" s="22">
        <f t="shared" si="2"/>
        <v>4.1294373339773038E-2</v>
      </c>
      <c r="E98" s="22">
        <f t="shared" si="3"/>
        <v>2.2643929552219166E-2</v>
      </c>
    </row>
    <row r="99" spans="1:5" x14ac:dyDescent="0.2">
      <c r="A99" s="20">
        <v>42531</v>
      </c>
      <c r="B99">
        <v>46060</v>
      </c>
      <c r="C99">
        <v>629.84</v>
      </c>
      <c r="D99" s="22">
        <f t="shared" si="2"/>
        <v>6.8181818181818121E-2</v>
      </c>
      <c r="E99" s="22">
        <f t="shared" si="3"/>
        <v>1.2799897086254619E-2</v>
      </c>
    </row>
    <row r="100" spans="1:5" x14ac:dyDescent="0.2">
      <c r="A100" s="20">
        <v>42538</v>
      </c>
      <c r="B100">
        <v>49000</v>
      </c>
      <c r="C100">
        <v>619.25</v>
      </c>
      <c r="D100" s="22">
        <f t="shared" si="2"/>
        <v>6.3829787234042534E-2</v>
      </c>
      <c r="E100" s="22">
        <f t="shared" si="3"/>
        <v>-1.6813793979423397E-2</v>
      </c>
    </row>
    <row r="101" spans="1:5" x14ac:dyDescent="0.2">
      <c r="A101" s="20">
        <v>42545</v>
      </c>
      <c r="B101">
        <v>59780</v>
      </c>
      <c r="C101">
        <v>620.77</v>
      </c>
      <c r="D101" s="22">
        <f t="shared" si="2"/>
        <v>0.21999999999999997</v>
      </c>
      <c r="E101" s="22">
        <f t="shared" si="3"/>
        <v>2.4545821558337177E-3</v>
      </c>
    </row>
    <row r="102" spans="1:5" x14ac:dyDescent="0.2">
      <c r="A102" s="20">
        <v>42552</v>
      </c>
      <c r="B102">
        <v>60270</v>
      </c>
      <c r="C102">
        <v>640.29999999999995</v>
      </c>
      <c r="D102" s="22">
        <f t="shared" si="2"/>
        <v>8.1967213114753079E-3</v>
      </c>
      <c r="E102" s="22">
        <f t="shared" si="3"/>
        <v>3.1460927557710461E-2</v>
      </c>
    </row>
    <row r="103" spans="1:5" x14ac:dyDescent="0.2">
      <c r="A103" s="20">
        <v>42559</v>
      </c>
      <c r="B103">
        <v>63700</v>
      </c>
      <c r="C103">
        <v>658.68</v>
      </c>
      <c r="D103" s="22">
        <f t="shared" si="2"/>
        <v>5.6910569105691033E-2</v>
      </c>
      <c r="E103" s="22">
        <f t="shared" si="3"/>
        <v>2.8705294393253089E-2</v>
      </c>
    </row>
    <row r="104" spans="1:5" x14ac:dyDescent="0.2">
      <c r="A104" s="20">
        <v>42566</v>
      </c>
      <c r="B104">
        <v>67130</v>
      </c>
      <c r="C104">
        <v>664.56</v>
      </c>
      <c r="D104" s="22">
        <f t="shared" si="2"/>
        <v>5.3846153846153877E-2</v>
      </c>
      <c r="E104" s="22">
        <f t="shared" si="3"/>
        <v>8.9269447986883854E-3</v>
      </c>
    </row>
    <row r="105" spans="1:5" x14ac:dyDescent="0.2">
      <c r="A105" s="20">
        <v>42573</v>
      </c>
      <c r="B105">
        <v>66150</v>
      </c>
      <c r="C105">
        <v>649.87</v>
      </c>
      <c r="D105" s="22">
        <f t="shared" si="2"/>
        <v>-1.4598540145985384E-2</v>
      </c>
      <c r="E105" s="22">
        <f t="shared" si="3"/>
        <v>-2.2104851330203346E-2</v>
      </c>
    </row>
    <row r="106" spans="1:5" x14ac:dyDescent="0.2">
      <c r="A106" s="20">
        <v>42580</v>
      </c>
      <c r="B106">
        <v>65660</v>
      </c>
      <c r="C106">
        <v>652.23</v>
      </c>
      <c r="D106" s="22">
        <f t="shared" si="2"/>
        <v>-7.4074074074074181E-3</v>
      </c>
      <c r="E106" s="22">
        <f t="shared" si="3"/>
        <v>3.6314955298752949E-3</v>
      </c>
    </row>
    <row r="107" spans="1:5" x14ac:dyDescent="0.2">
      <c r="A107" s="20">
        <v>42587</v>
      </c>
      <c r="B107">
        <v>64680</v>
      </c>
      <c r="C107">
        <v>627.39</v>
      </c>
      <c r="D107" s="22">
        <f t="shared" si="2"/>
        <v>-1.4925373134328401E-2</v>
      </c>
      <c r="E107" s="22">
        <f t="shared" si="3"/>
        <v>-3.8084724713674634E-2</v>
      </c>
    </row>
    <row r="108" spans="1:5" x14ac:dyDescent="0.2">
      <c r="A108" s="20">
        <v>42594</v>
      </c>
      <c r="B108">
        <v>67130</v>
      </c>
      <c r="C108">
        <v>655.71</v>
      </c>
      <c r="D108" s="22">
        <f t="shared" si="2"/>
        <v>3.7878787878787845E-2</v>
      </c>
      <c r="E108" s="22">
        <f t="shared" si="3"/>
        <v>4.5139386984172525E-2</v>
      </c>
    </row>
    <row r="109" spans="1:5" x14ac:dyDescent="0.2">
      <c r="A109" s="20">
        <v>42601</v>
      </c>
      <c r="B109">
        <v>74480</v>
      </c>
      <c r="C109">
        <v>662.28</v>
      </c>
      <c r="D109" s="22">
        <f t="shared" si="2"/>
        <v>0.10948905109489049</v>
      </c>
      <c r="E109" s="22">
        <f t="shared" si="3"/>
        <v>1.0019673331198131E-2</v>
      </c>
    </row>
    <row r="110" spans="1:5" x14ac:dyDescent="0.2">
      <c r="A110" s="20">
        <v>42608</v>
      </c>
      <c r="B110">
        <v>70070</v>
      </c>
      <c r="C110">
        <v>667.75</v>
      </c>
      <c r="D110" s="22">
        <f t="shared" si="2"/>
        <v>-5.9210526315789491E-2</v>
      </c>
      <c r="E110" s="22">
        <f t="shared" si="3"/>
        <v>8.259346499969844E-3</v>
      </c>
    </row>
    <row r="111" spans="1:5" x14ac:dyDescent="0.2">
      <c r="A111" s="20">
        <v>42614</v>
      </c>
      <c r="B111">
        <v>70070</v>
      </c>
      <c r="C111">
        <v>669.19</v>
      </c>
      <c r="D111" s="22">
        <f t="shared" si="2"/>
        <v>0</v>
      </c>
      <c r="E111" s="22">
        <f t="shared" si="3"/>
        <v>2.1564956944966074E-3</v>
      </c>
    </row>
    <row r="112" spans="1:5" x14ac:dyDescent="0.2">
      <c r="A112" s="20">
        <v>42622</v>
      </c>
      <c r="B112">
        <v>68600</v>
      </c>
      <c r="C112">
        <v>666.88</v>
      </c>
      <c r="D112" s="22">
        <f t="shared" si="2"/>
        <v>-2.0979020979020935E-2</v>
      </c>
      <c r="E112" s="22">
        <f t="shared" si="3"/>
        <v>-3.4519344281893627E-3</v>
      </c>
    </row>
    <row r="113" spans="1:5" x14ac:dyDescent="0.2">
      <c r="A113" s="20">
        <v>42629</v>
      </c>
      <c r="B113">
        <v>65710</v>
      </c>
      <c r="C113">
        <v>651.30999999999995</v>
      </c>
      <c r="D113" s="22">
        <f t="shared" si="2"/>
        <v>-4.2128279883381969E-2</v>
      </c>
      <c r="E113" s="22">
        <f t="shared" si="3"/>
        <v>-2.3347528790787053E-2</v>
      </c>
    </row>
    <row r="114" spans="1:5" x14ac:dyDescent="0.2">
      <c r="A114" s="20">
        <v>42636</v>
      </c>
      <c r="B114">
        <v>67130</v>
      </c>
      <c r="C114">
        <v>674.09</v>
      </c>
      <c r="D114" s="22">
        <f t="shared" si="2"/>
        <v>2.1610105006848235E-2</v>
      </c>
      <c r="E114" s="22">
        <f t="shared" si="3"/>
        <v>3.4975664430148656E-2</v>
      </c>
    </row>
    <row r="115" spans="1:5" x14ac:dyDescent="0.2">
      <c r="A115" s="20">
        <v>42643</v>
      </c>
      <c r="B115">
        <v>68210</v>
      </c>
      <c r="C115">
        <v>685.73</v>
      </c>
      <c r="D115" s="22">
        <f t="shared" si="2"/>
        <v>1.6088187099657425E-2</v>
      </c>
      <c r="E115" s="22">
        <f t="shared" si="3"/>
        <v>1.7267723894435427E-2</v>
      </c>
    </row>
    <row r="116" spans="1:5" x14ac:dyDescent="0.2">
      <c r="A116" s="20">
        <v>42650</v>
      </c>
      <c r="B116">
        <v>65910</v>
      </c>
      <c r="C116">
        <v>683.95</v>
      </c>
      <c r="D116" s="22">
        <f t="shared" si="2"/>
        <v>-3.3719395982993672E-2</v>
      </c>
      <c r="E116" s="22">
        <f t="shared" si="3"/>
        <v>-2.5957738468492808E-3</v>
      </c>
    </row>
    <row r="117" spans="1:5" x14ac:dyDescent="0.2">
      <c r="A117" s="20">
        <v>42657</v>
      </c>
      <c r="B117">
        <v>72520</v>
      </c>
      <c r="C117">
        <v>687</v>
      </c>
      <c r="D117" s="22">
        <f t="shared" si="2"/>
        <v>0.10028827188590506</v>
      </c>
      <c r="E117" s="22">
        <f t="shared" si="3"/>
        <v>4.4593903063088192E-3</v>
      </c>
    </row>
    <row r="118" spans="1:5" x14ac:dyDescent="0.2">
      <c r="A118" s="20">
        <v>42664</v>
      </c>
      <c r="B118">
        <v>73990</v>
      </c>
      <c r="C118">
        <v>684.83</v>
      </c>
      <c r="D118" s="22">
        <f t="shared" si="2"/>
        <v>2.0270270270270174E-2</v>
      </c>
      <c r="E118" s="22">
        <f t="shared" si="3"/>
        <v>-3.1586608442503161E-3</v>
      </c>
    </row>
    <row r="119" spans="1:5" x14ac:dyDescent="0.2">
      <c r="A119" s="20">
        <v>42671</v>
      </c>
      <c r="B119">
        <v>72770</v>
      </c>
      <c r="C119">
        <v>682.25</v>
      </c>
      <c r="D119" s="22">
        <f t="shared" si="2"/>
        <v>-1.6488714691174522E-2</v>
      </c>
      <c r="E119" s="22">
        <f t="shared" si="3"/>
        <v>-3.7673583225034113E-3</v>
      </c>
    </row>
    <row r="120" spans="1:5" x14ac:dyDescent="0.2">
      <c r="A120" s="20">
        <v>42678</v>
      </c>
      <c r="B120">
        <v>74240</v>
      </c>
      <c r="C120">
        <v>666.73</v>
      </c>
      <c r="D120" s="22">
        <f t="shared" si="2"/>
        <v>2.020063212862433E-2</v>
      </c>
      <c r="E120" s="22">
        <f t="shared" si="3"/>
        <v>-2.2748259435690699E-2</v>
      </c>
    </row>
    <row r="121" spans="1:5" x14ac:dyDescent="0.2">
      <c r="A121" s="20">
        <v>42685</v>
      </c>
      <c r="B121">
        <v>77520</v>
      </c>
      <c r="C121">
        <v>679.2</v>
      </c>
      <c r="D121" s="22">
        <f t="shared" si="2"/>
        <v>4.4181034482758674E-2</v>
      </c>
      <c r="E121" s="22">
        <f t="shared" si="3"/>
        <v>1.8703223193796692E-2</v>
      </c>
    </row>
    <row r="122" spans="1:5" x14ac:dyDescent="0.2">
      <c r="A122" s="20">
        <v>42692</v>
      </c>
      <c r="B122">
        <v>76440</v>
      </c>
      <c r="C122">
        <v>673.25</v>
      </c>
      <c r="D122" s="22">
        <f t="shared" si="2"/>
        <v>-1.3931888544891691E-2</v>
      </c>
      <c r="E122" s="22">
        <f t="shared" si="3"/>
        <v>-8.7603062426384604E-3</v>
      </c>
    </row>
    <row r="123" spans="1:5" x14ac:dyDescent="0.2">
      <c r="A123" s="20">
        <v>42699</v>
      </c>
      <c r="B123">
        <v>80070</v>
      </c>
      <c r="C123">
        <v>675.87</v>
      </c>
      <c r="D123" s="22">
        <f t="shared" si="2"/>
        <v>4.7488226059654526E-2</v>
      </c>
      <c r="E123" s="22">
        <f t="shared" si="3"/>
        <v>3.8915707389528542E-3</v>
      </c>
    </row>
    <row r="124" spans="1:5" x14ac:dyDescent="0.2">
      <c r="A124" s="20">
        <v>42706</v>
      </c>
      <c r="B124">
        <v>81050</v>
      </c>
      <c r="C124">
        <v>665.14</v>
      </c>
      <c r="D124" s="22">
        <f t="shared" si="2"/>
        <v>1.2239290620706944E-2</v>
      </c>
      <c r="E124" s="22">
        <f t="shared" si="3"/>
        <v>-1.5875834110109954E-2</v>
      </c>
    </row>
    <row r="125" spans="1:5" x14ac:dyDescent="0.2">
      <c r="A125" s="20">
        <v>42713</v>
      </c>
      <c r="B125">
        <v>76140</v>
      </c>
      <c r="C125">
        <v>663.07</v>
      </c>
      <c r="D125" s="22">
        <f t="shared" si="2"/>
        <v>-6.0579888957433714E-2</v>
      </c>
      <c r="E125" s="22">
        <f t="shared" si="3"/>
        <v>-3.1121267703039246E-3</v>
      </c>
    </row>
    <row r="126" spans="1:5" x14ac:dyDescent="0.2">
      <c r="A126" s="20">
        <v>42720</v>
      </c>
      <c r="B126">
        <v>75360</v>
      </c>
      <c r="C126">
        <v>675.16</v>
      </c>
      <c r="D126" s="22">
        <f t="shared" si="2"/>
        <v>-1.0244286840031536E-2</v>
      </c>
      <c r="E126" s="22">
        <f t="shared" si="3"/>
        <v>1.8233369025894675E-2</v>
      </c>
    </row>
    <row r="127" spans="1:5" x14ac:dyDescent="0.2">
      <c r="A127" s="20">
        <v>42727</v>
      </c>
      <c r="B127">
        <v>76040</v>
      </c>
      <c r="C127">
        <v>664.37</v>
      </c>
      <c r="D127" s="22">
        <f t="shared" si="2"/>
        <v>9.0233545647557811E-3</v>
      </c>
      <c r="E127" s="22">
        <f t="shared" si="3"/>
        <v>-1.5981397002192033E-2</v>
      </c>
    </row>
    <row r="128" spans="1:5" x14ac:dyDescent="0.2">
      <c r="A128" s="20">
        <v>42734</v>
      </c>
      <c r="B128">
        <v>76630</v>
      </c>
      <c r="C128">
        <v>664.87</v>
      </c>
      <c r="D128" s="22">
        <f t="shared" si="2"/>
        <v>7.7590741714888001E-3</v>
      </c>
      <c r="E128" s="22">
        <f t="shared" si="3"/>
        <v>7.5259268178884398E-4</v>
      </c>
    </row>
    <row r="129" spans="1:5" x14ac:dyDescent="0.2">
      <c r="A129" s="20">
        <v>42741</v>
      </c>
      <c r="B129">
        <v>77520</v>
      </c>
      <c r="C129">
        <v>679.8</v>
      </c>
      <c r="D129" s="22">
        <f t="shared" si="2"/>
        <v>1.1614250293618733E-2</v>
      </c>
      <c r="E129" s="22">
        <f t="shared" si="3"/>
        <v>2.2455517619985876E-2</v>
      </c>
    </row>
    <row r="130" spans="1:5" x14ac:dyDescent="0.2">
      <c r="A130" s="20">
        <v>42748</v>
      </c>
      <c r="B130">
        <v>78350</v>
      </c>
      <c r="C130">
        <v>685.06</v>
      </c>
      <c r="D130" s="22">
        <f t="shared" si="2"/>
        <v>1.0706914344685181E-2</v>
      </c>
      <c r="E130" s="22">
        <f t="shared" si="3"/>
        <v>7.7375698734922782E-3</v>
      </c>
    </row>
    <row r="131" spans="1:5" x14ac:dyDescent="0.2">
      <c r="A131" s="20">
        <v>42755</v>
      </c>
      <c r="B131">
        <v>78350</v>
      </c>
      <c r="C131">
        <v>686.26</v>
      </c>
      <c r="D131" s="22">
        <f t="shared" si="2"/>
        <v>0</v>
      </c>
      <c r="E131" s="22">
        <f t="shared" si="3"/>
        <v>1.7516713864480504E-3</v>
      </c>
    </row>
    <row r="132" spans="1:5" x14ac:dyDescent="0.2">
      <c r="A132" s="20">
        <v>42760</v>
      </c>
      <c r="B132">
        <v>78600</v>
      </c>
      <c r="C132">
        <v>697.28</v>
      </c>
      <c r="D132" s="22">
        <f t="shared" ref="D132:D195" si="4">B132/B131-1</f>
        <v>3.1908104658582293E-3</v>
      </c>
      <c r="E132" s="22">
        <f t="shared" ref="E132:E195" si="5">C132/C131-1</f>
        <v>1.6058053798851724E-2</v>
      </c>
    </row>
    <row r="133" spans="1:5" x14ac:dyDescent="0.2">
      <c r="A133" s="20">
        <v>42769</v>
      </c>
      <c r="B133">
        <v>82530</v>
      </c>
      <c r="C133">
        <v>700.35</v>
      </c>
      <c r="D133" s="22">
        <f t="shared" si="4"/>
        <v>5.0000000000000044E-2</v>
      </c>
      <c r="E133" s="22">
        <f t="shared" si="5"/>
        <v>4.402822395594308E-3</v>
      </c>
    </row>
    <row r="134" spans="1:5" x14ac:dyDescent="0.2">
      <c r="A134" s="20">
        <v>42776</v>
      </c>
      <c r="B134">
        <v>82670</v>
      </c>
      <c r="C134">
        <v>703.78</v>
      </c>
      <c r="D134" s="22">
        <f t="shared" si="4"/>
        <v>1.6963528413909135E-3</v>
      </c>
      <c r="E134" s="22">
        <f t="shared" si="5"/>
        <v>4.8975512243878416E-3</v>
      </c>
    </row>
    <row r="135" spans="1:5" x14ac:dyDescent="0.2">
      <c r="A135" s="20">
        <v>42783</v>
      </c>
      <c r="B135">
        <v>84490</v>
      </c>
      <c r="C135">
        <v>707.83</v>
      </c>
      <c r="D135" s="22">
        <f t="shared" si="4"/>
        <v>2.201524132091448E-2</v>
      </c>
      <c r="E135" s="22">
        <f t="shared" si="5"/>
        <v>5.7546392338516661E-3</v>
      </c>
    </row>
    <row r="136" spans="1:5" x14ac:dyDescent="0.2">
      <c r="A136" s="20">
        <v>42790</v>
      </c>
      <c r="B136">
        <v>81540</v>
      </c>
      <c r="C136">
        <v>714.47</v>
      </c>
      <c r="D136" s="22">
        <f t="shared" si="4"/>
        <v>-3.4915374600544391E-2</v>
      </c>
      <c r="E136" s="22">
        <f t="shared" si="5"/>
        <v>9.3807835214669844E-3</v>
      </c>
    </row>
    <row r="137" spans="1:5" x14ac:dyDescent="0.2">
      <c r="A137" s="20">
        <v>42797</v>
      </c>
      <c r="B137">
        <v>81690</v>
      </c>
      <c r="C137">
        <v>712.62</v>
      </c>
      <c r="D137" s="22">
        <f t="shared" si="4"/>
        <v>1.8395879323032105E-3</v>
      </c>
      <c r="E137" s="22">
        <f t="shared" si="5"/>
        <v>-2.589331952356333E-3</v>
      </c>
    </row>
    <row r="138" spans="1:5" x14ac:dyDescent="0.2">
      <c r="A138" s="20">
        <v>42804</v>
      </c>
      <c r="B138">
        <v>83020</v>
      </c>
      <c r="C138">
        <v>712.21</v>
      </c>
      <c r="D138" s="22">
        <f t="shared" si="4"/>
        <v>1.6281062553556103E-2</v>
      </c>
      <c r="E138" s="22">
        <f t="shared" si="5"/>
        <v>-5.7534169683692848E-4</v>
      </c>
    </row>
    <row r="139" spans="1:5" x14ac:dyDescent="0.2">
      <c r="A139" s="20">
        <v>42811</v>
      </c>
      <c r="B139">
        <v>84340</v>
      </c>
      <c r="C139">
        <v>710.54</v>
      </c>
      <c r="D139" s="22">
        <f t="shared" si="4"/>
        <v>1.5899783184774696E-2</v>
      </c>
      <c r="E139" s="22">
        <f t="shared" si="5"/>
        <v>-2.344814029569986E-3</v>
      </c>
    </row>
    <row r="140" spans="1:5" x14ac:dyDescent="0.2">
      <c r="A140" s="20">
        <v>42818</v>
      </c>
      <c r="B140">
        <v>82870</v>
      </c>
      <c r="C140">
        <v>722.14</v>
      </c>
      <c r="D140" s="22">
        <f t="shared" si="4"/>
        <v>-1.7429452217216035E-2</v>
      </c>
      <c r="E140" s="22">
        <f t="shared" si="5"/>
        <v>1.6325611506741389E-2</v>
      </c>
    </row>
    <row r="141" spans="1:5" x14ac:dyDescent="0.2">
      <c r="A141" s="20">
        <v>42825</v>
      </c>
      <c r="B141">
        <v>82670</v>
      </c>
      <c r="C141">
        <v>722.31</v>
      </c>
      <c r="D141" s="22">
        <f t="shared" si="4"/>
        <v>-2.4134186074574737E-3</v>
      </c>
      <c r="E141" s="22">
        <f t="shared" si="5"/>
        <v>2.3541141606875371E-4</v>
      </c>
    </row>
    <row r="142" spans="1:5" x14ac:dyDescent="0.2">
      <c r="A142" s="20">
        <v>42832</v>
      </c>
      <c r="B142">
        <v>82040</v>
      </c>
      <c r="C142">
        <v>727.95</v>
      </c>
      <c r="D142" s="22">
        <f t="shared" si="4"/>
        <v>-7.6206604572396364E-3</v>
      </c>
      <c r="E142" s="22">
        <f t="shared" si="5"/>
        <v>7.8082817626781154E-3</v>
      </c>
    </row>
    <row r="143" spans="1:5" x14ac:dyDescent="0.2">
      <c r="A143" s="20">
        <v>42839</v>
      </c>
      <c r="B143">
        <v>82130</v>
      </c>
      <c r="C143">
        <v>718.45</v>
      </c>
      <c r="D143" s="22">
        <f t="shared" si="4"/>
        <v>1.0970258410532008E-3</v>
      </c>
      <c r="E143" s="22">
        <f t="shared" si="5"/>
        <v>-1.3050346864482476E-2</v>
      </c>
    </row>
    <row r="144" spans="1:5" x14ac:dyDescent="0.2">
      <c r="A144" s="20">
        <v>42846</v>
      </c>
      <c r="B144">
        <v>81790</v>
      </c>
      <c r="C144">
        <v>712.41</v>
      </c>
      <c r="D144" s="22">
        <f t="shared" si="4"/>
        <v>-4.1397784000973825E-3</v>
      </c>
      <c r="E144" s="22">
        <f t="shared" si="5"/>
        <v>-8.4069872642494881E-3</v>
      </c>
    </row>
    <row r="145" spans="1:5" x14ac:dyDescent="0.2">
      <c r="A145" s="20">
        <v>42853</v>
      </c>
      <c r="B145">
        <v>82040</v>
      </c>
      <c r="C145">
        <v>717.73</v>
      </c>
      <c r="D145" s="22">
        <f t="shared" si="4"/>
        <v>3.0566083873333483E-3</v>
      </c>
      <c r="E145" s="22">
        <f t="shared" si="5"/>
        <v>7.4676099437123167E-3</v>
      </c>
    </row>
    <row r="146" spans="1:5" x14ac:dyDescent="0.2">
      <c r="A146" s="20">
        <v>42860</v>
      </c>
      <c r="B146">
        <v>84490</v>
      </c>
      <c r="C146">
        <v>720</v>
      </c>
      <c r="D146" s="22">
        <f t="shared" si="4"/>
        <v>2.9863481228668887E-2</v>
      </c>
      <c r="E146" s="22">
        <f t="shared" si="5"/>
        <v>3.1627492232455534E-3</v>
      </c>
    </row>
    <row r="147" spans="1:5" x14ac:dyDescent="0.2">
      <c r="A147" s="20">
        <v>42867</v>
      </c>
      <c r="B147">
        <v>85470</v>
      </c>
      <c r="C147">
        <v>725.37</v>
      </c>
      <c r="D147" s="22">
        <f t="shared" si="4"/>
        <v>1.1599005799502793E-2</v>
      </c>
      <c r="E147" s="22">
        <f t="shared" si="5"/>
        <v>7.4583333333333446E-3</v>
      </c>
    </row>
    <row r="148" spans="1:5" x14ac:dyDescent="0.2">
      <c r="A148" s="20">
        <v>42874</v>
      </c>
      <c r="B148">
        <v>89160</v>
      </c>
      <c r="C148">
        <v>733.82</v>
      </c>
      <c r="D148" s="22">
        <f t="shared" si="4"/>
        <v>4.3173043173043268E-2</v>
      </c>
      <c r="E148" s="22">
        <f t="shared" si="5"/>
        <v>1.16492272908999E-2</v>
      </c>
    </row>
    <row r="149" spans="1:5" x14ac:dyDescent="0.2">
      <c r="A149" s="20">
        <v>42881</v>
      </c>
      <c r="B149">
        <v>96090</v>
      </c>
      <c r="C149">
        <v>743.41</v>
      </c>
      <c r="D149" s="22">
        <f t="shared" si="4"/>
        <v>7.772543741588156E-2</v>
      </c>
      <c r="E149" s="22">
        <f t="shared" si="5"/>
        <v>1.3068599929137781E-2</v>
      </c>
    </row>
    <row r="150" spans="1:5" x14ac:dyDescent="0.2">
      <c r="A150" s="20">
        <v>42888</v>
      </c>
      <c r="B150">
        <v>94610</v>
      </c>
      <c r="C150">
        <v>738.81</v>
      </c>
      <c r="D150" s="22">
        <f t="shared" si="4"/>
        <v>-1.5402227078780362E-2</v>
      </c>
      <c r="E150" s="22">
        <f t="shared" si="5"/>
        <v>-6.1877026136317737E-3</v>
      </c>
    </row>
    <row r="151" spans="1:5" x14ac:dyDescent="0.2">
      <c r="A151" s="20">
        <v>42895</v>
      </c>
      <c r="B151">
        <v>96390</v>
      </c>
      <c r="C151">
        <v>749.72</v>
      </c>
      <c r="D151" s="22">
        <f t="shared" si="4"/>
        <v>1.8814078850015958E-2</v>
      </c>
      <c r="E151" s="22">
        <f t="shared" si="5"/>
        <v>1.4766990159851723E-2</v>
      </c>
    </row>
    <row r="152" spans="1:5" x14ac:dyDescent="0.2">
      <c r="A152" s="20">
        <v>42902</v>
      </c>
      <c r="B152">
        <v>94310</v>
      </c>
      <c r="C152">
        <v>761.24</v>
      </c>
      <c r="D152" s="22">
        <f t="shared" si="4"/>
        <v>-2.1579001971158807E-2</v>
      </c>
      <c r="E152" s="22">
        <f t="shared" si="5"/>
        <v>1.5365736541642194E-2</v>
      </c>
    </row>
    <row r="153" spans="1:5" x14ac:dyDescent="0.2">
      <c r="A153" s="20">
        <v>42909</v>
      </c>
      <c r="B153">
        <v>101940</v>
      </c>
      <c r="C153">
        <v>769.01</v>
      </c>
      <c r="D153" s="22">
        <f t="shared" si="4"/>
        <v>8.0903403668751928E-2</v>
      </c>
      <c r="E153" s="22">
        <f t="shared" si="5"/>
        <v>1.0207030634228342E-2</v>
      </c>
    </row>
    <row r="154" spans="1:5" x14ac:dyDescent="0.2">
      <c r="A154" s="20">
        <v>42916</v>
      </c>
      <c r="B154">
        <v>101940</v>
      </c>
      <c r="C154">
        <v>776.47</v>
      </c>
      <c r="D154" s="22">
        <f t="shared" si="4"/>
        <v>0</v>
      </c>
      <c r="E154" s="22">
        <f t="shared" si="5"/>
        <v>9.7007841250438265E-3</v>
      </c>
    </row>
    <row r="155" spans="1:5" x14ac:dyDescent="0.2">
      <c r="A155" s="20">
        <v>42923</v>
      </c>
      <c r="B155">
        <v>102040</v>
      </c>
      <c r="C155">
        <v>775.73</v>
      </c>
      <c r="D155" s="22">
        <f t="shared" si="4"/>
        <v>9.8096919756729406E-4</v>
      </c>
      <c r="E155" s="22">
        <f t="shared" si="5"/>
        <v>-9.5303102502353187E-4</v>
      </c>
    </row>
    <row r="156" spans="1:5" x14ac:dyDescent="0.2">
      <c r="A156" s="20">
        <v>42930</v>
      </c>
      <c r="B156">
        <v>101050</v>
      </c>
      <c r="C156">
        <v>777.6</v>
      </c>
      <c r="D156" s="22">
        <f t="shared" si="4"/>
        <v>-9.7020776166208966E-3</v>
      </c>
      <c r="E156" s="22">
        <f t="shared" si="5"/>
        <v>2.4106325654544847E-3</v>
      </c>
    </row>
    <row r="157" spans="1:5" x14ac:dyDescent="0.2">
      <c r="A157" s="20">
        <v>42937</v>
      </c>
      <c r="B157">
        <v>96090</v>
      </c>
      <c r="C157">
        <v>761.86</v>
      </c>
      <c r="D157" s="22">
        <f t="shared" si="4"/>
        <v>-4.9084611578426474E-2</v>
      </c>
      <c r="E157" s="22">
        <f t="shared" si="5"/>
        <v>-2.024176954732515E-2</v>
      </c>
    </row>
    <row r="158" spans="1:5" x14ac:dyDescent="0.2">
      <c r="A158" s="20">
        <v>42944</v>
      </c>
      <c r="B158">
        <v>100060</v>
      </c>
      <c r="C158">
        <v>777.09</v>
      </c>
      <c r="D158" s="22">
        <f t="shared" si="4"/>
        <v>4.1315433447809413E-2</v>
      </c>
      <c r="E158" s="22">
        <f t="shared" si="5"/>
        <v>1.9990549444779848E-2</v>
      </c>
    </row>
    <row r="159" spans="1:5" x14ac:dyDescent="0.2">
      <c r="A159" s="20">
        <v>42951</v>
      </c>
      <c r="B159">
        <v>105500</v>
      </c>
      <c r="C159">
        <v>788.68</v>
      </c>
      <c r="D159" s="22">
        <f t="shared" si="4"/>
        <v>5.4367379572256569E-2</v>
      </c>
      <c r="E159" s="22">
        <f t="shared" si="5"/>
        <v>1.4914617354489179E-2</v>
      </c>
    </row>
    <row r="160" spans="1:5" x14ac:dyDescent="0.2">
      <c r="A160" s="20">
        <v>42958</v>
      </c>
      <c r="B160">
        <v>104810</v>
      </c>
      <c r="C160">
        <v>772.08</v>
      </c>
      <c r="D160" s="22">
        <f t="shared" si="4"/>
        <v>-6.5402843601896077E-3</v>
      </c>
      <c r="E160" s="22">
        <f t="shared" si="5"/>
        <v>-2.1047826748491039E-2</v>
      </c>
    </row>
    <row r="161" spans="1:5" x14ac:dyDescent="0.2">
      <c r="A161" s="20">
        <v>42965</v>
      </c>
      <c r="B161">
        <v>104610</v>
      </c>
      <c r="C161">
        <v>768.97</v>
      </c>
      <c r="D161" s="22">
        <f t="shared" si="4"/>
        <v>-1.908214864993818E-3</v>
      </c>
      <c r="E161" s="22">
        <f t="shared" si="5"/>
        <v>-4.0280799917107313E-3</v>
      </c>
    </row>
    <row r="162" spans="1:5" x14ac:dyDescent="0.2">
      <c r="A162" s="20">
        <v>42972</v>
      </c>
      <c r="B162">
        <v>104610</v>
      </c>
      <c r="C162">
        <v>771.63</v>
      </c>
      <c r="D162" s="22">
        <f t="shared" si="4"/>
        <v>0</v>
      </c>
      <c r="E162" s="22">
        <f t="shared" si="5"/>
        <v>3.4591726595314398E-3</v>
      </c>
    </row>
    <row r="163" spans="1:5" x14ac:dyDescent="0.2">
      <c r="A163" s="20">
        <v>42979</v>
      </c>
      <c r="B163">
        <v>108380</v>
      </c>
      <c r="C163">
        <v>788.73</v>
      </c>
      <c r="D163" s="22">
        <f t="shared" si="4"/>
        <v>3.6038619634834124E-2</v>
      </c>
      <c r="E163" s="22">
        <f t="shared" si="5"/>
        <v>2.2160880214610712E-2</v>
      </c>
    </row>
    <row r="164" spans="1:5" x14ac:dyDescent="0.2">
      <c r="A164" s="20">
        <v>42986</v>
      </c>
      <c r="B164">
        <v>108480</v>
      </c>
      <c r="C164">
        <v>801.2</v>
      </c>
      <c r="D164" s="22">
        <f t="shared" si="4"/>
        <v>9.2267946115520694E-4</v>
      </c>
      <c r="E164" s="22">
        <f t="shared" si="5"/>
        <v>1.5810226566759233E-2</v>
      </c>
    </row>
    <row r="165" spans="1:5" x14ac:dyDescent="0.2">
      <c r="A165" s="20">
        <v>42993</v>
      </c>
      <c r="B165">
        <v>112740</v>
      </c>
      <c r="C165">
        <v>805.82</v>
      </c>
      <c r="D165" s="22">
        <f t="shared" si="4"/>
        <v>3.9269911504424826E-2</v>
      </c>
      <c r="E165" s="22">
        <f t="shared" si="5"/>
        <v>5.7663504742886396E-3</v>
      </c>
    </row>
    <row r="166" spans="1:5" x14ac:dyDescent="0.2">
      <c r="A166" s="20">
        <v>43000</v>
      </c>
      <c r="B166">
        <v>115810</v>
      </c>
      <c r="C166">
        <v>807.13</v>
      </c>
      <c r="D166" s="22">
        <f t="shared" si="4"/>
        <v>2.7230796522973222E-2</v>
      </c>
      <c r="E166" s="22">
        <f t="shared" si="5"/>
        <v>1.6256732272714736E-3</v>
      </c>
    </row>
    <row r="167" spans="1:5" x14ac:dyDescent="0.2">
      <c r="A167" s="20">
        <v>43007</v>
      </c>
      <c r="B167">
        <v>115210</v>
      </c>
      <c r="C167">
        <v>804.42</v>
      </c>
      <c r="D167" s="22">
        <f t="shared" si="4"/>
        <v>-5.1808997495897957E-3</v>
      </c>
      <c r="E167" s="22">
        <f t="shared" si="5"/>
        <v>-3.3575756073991325E-3</v>
      </c>
    </row>
    <row r="168" spans="1:5" x14ac:dyDescent="0.2">
      <c r="A168" s="20">
        <v>43014</v>
      </c>
      <c r="B168">
        <v>116400</v>
      </c>
      <c r="C168">
        <v>807.8</v>
      </c>
      <c r="D168" s="22">
        <f t="shared" si="4"/>
        <v>1.0328964499609405E-2</v>
      </c>
      <c r="E168" s="22">
        <f t="shared" si="5"/>
        <v>4.2017851371174419E-3</v>
      </c>
    </row>
    <row r="169" spans="1:5" x14ac:dyDescent="0.2">
      <c r="A169" s="20">
        <v>43021</v>
      </c>
      <c r="B169">
        <v>123830</v>
      </c>
      <c r="C169">
        <v>820.95</v>
      </c>
      <c r="D169" s="22">
        <f t="shared" si="4"/>
        <v>6.3831615120274909E-2</v>
      </c>
      <c r="E169" s="22">
        <f t="shared" si="5"/>
        <v>1.6278781876702286E-2</v>
      </c>
    </row>
    <row r="170" spans="1:5" x14ac:dyDescent="0.2">
      <c r="A170" s="20">
        <v>43028</v>
      </c>
      <c r="B170">
        <v>126310</v>
      </c>
      <c r="C170">
        <v>826.84</v>
      </c>
      <c r="D170" s="22">
        <f t="shared" si="4"/>
        <v>2.0027456997496529E-2</v>
      </c>
      <c r="E170" s="22">
        <f t="shared" si="5"/>
        <v>7.1746147755649137E-3</v>
      </c>
    </row>
    <row r="171" spans="1:5" x14ac:dyDescent="0.2">
      <c r="A171" s="20">
        <v>43035</v>
      </c>
      <c r="B171">
        <v>129780</v>
      </c>
      <c r="C171">
        <v>840.37</v>
      </c>
      <c r="D171" s="22">
        <f t="shared" si="4"/>
        <v>2.7472092470904874E-2</v>
      </c>
      <c r="E171" s="22">
        <f t="shared" si="5"/>
        <v>1.6363504426491149E-2</v>
      </c>
    </row>
    <row r="172" spans="1:5" x14ac:dyDescent="0.2">
      <c r="A172" s="20">
        <v>43042</v>
      </c>
      <c r="B172">
        <v>124330</v>
      </c>
      <c r="C172">
        <v>843.73</v>
      </c>
      <c r="D172" s="22">
        <f t="shared" si="4"/>
        <v>-4.1994143935891515E-2</v>
      </c>
      <c r="E172" s="22">
        <f t="shared" si="5"/>
        <v>3.9982388709736139E-3</v>
      </c>
    </row>
    <row r="173" spans="1:5" x14ac:dyDescent="0.2">
      <c r="A173" s="20">
        <v>43049</v>
      </c>
      <c r="B173">
        <v>127700</v>
      </c>
      <c r="C173">
        <v>868.21</v>
      </c>
      <c r="D173" s="22">
        <f t="shared" si="4"/>
        <v>2.710528432397652E-2</v>
      </c>
      <c r="E173" s="22">
        <f t="shared" si="5"/>
        <v>2.9014021073092033E-2</v>
      </c>
    </row>
    <row r="174" spans="1:5" x14ac:dyDescent="0.2">
      <c r="A174" s="20">
        <v>43056</v>
      </c>
      <c r="B174">
        <v>132750</v>
      </c>
      <c r="C174">
        <v>890.69</v>
      </c>
      <c r="D174" s="22">
        <f t="shared" si="4"/>
        <v>3.9545810493343714E-2</v>
      </c>
      <c r="E174" s="22">
        <f t="shared" si="5"/>
        <v>2.5892353232512821E-2</v>
      </c>
    </row>
    <row r="175" spans="1:5" x14ac:dyDescent="0.2">
      <c r="A175" s="20">
        <v>43063</v>
      </c>
      <c r="B175">
        <v>135320</v>
      </c>
      <c r="C175">
        <v>935.57</v>
      </c>
      <c r="D175" s="22">
        <f t="shared" si="4"/>
        <v>1.9359698681732596E-2</v>
      </c>
      <c r="E175" s="22">
        <f t="shared" si="5"/>
        <v>5.0387901514556077E-2</v>
      </c>
    </row>
    <row r="176" spans="1:5" x14ac:dyDescent="0.2">
      <c r="A176" s="20">
        <v>43070</v>
      </c>
      <c r="B176">
        <v>134630</v>
      </c>
      <c r="C176">
        <v>960.33</v>
      </c>
      <c r="D176" s="22">
        <f t="shared" si="4"/>
        <v>-5.0990245344368912E-3</v>
      </c>
      <c r="E176" s="22">
        <f t="shared" si="5"/>
        <v>2.6465149587951764E-2</v>
      </c>
    </row>
    <row r="177" spans="1:5" x14ac:dyDescent="0.2">
      <c r="A177" s="20">
        <v>43077</v>
      </c>
      <c r="B177">
        <v>127790</v>
      </c>
      <c r="C177">
        <v>940.16</v>
      </c>
      <c r="D177" s="22">
        <f t="shared" si="4"/>
        <v>-5.0805912500928474E-2</v>
      </c>
      <c r="E177" s="22">
        <f t="shared" si="5"/>
        <v>-2.1003196817760639E-2</v>
      </c>
    </row>
    <row r="178" spans="1:5" x14ac:dyDescent="0.2">
      <c r="A178" s="20">
        <v>43084</v>
      </c>
      <c r="B178">
        <v>130770</v>
      </c>
      <c r="C178">
        <v>935.16</v>
      </c>
      <c r="D178" s="22">
        <f t="shared" si="4"/>
        <v>2.331950856874565E-2</v>
      </c>
      <c r="E178" s="22">
        <f t="shared" si="5"/>
        <v>-5.3182437031994434E-3</v>
      </c>
    </row>
    <row r="179" spans="1:5" x14ac:dyDescent="0.2">
      <c r="A179" s="20">
        <v>43091</v>
      </c>
      <c r="B179">
        <v>130770</v>
      </c>
      <c r="C179">
        <v>952.32</v>
      </c>
      <c r="D179" s="22">
        <f t="shared" si="4"/>
        <v>0</v>
      </c>
      <c r="E179" s="22">
        <f t="shared" si="5"/>
        <v>1.8349801103554553E-2</v>
      </c>
    </row>
    <row r="180" spans="1:5" x14ac:dyDescent="0.2">
      <c r="A180" s="20">
        <v>43098</v>
      </c>
      <c r="B180">
        <v>129780</v>
      </c>
      <c r="C180">
        <v>984.24</v>
      </c>
      <c r="D180" s="22">
        <f t="shared" si="4"/>
        <v>-7.5705437026840627E-3</v>
      </c>
      <c r="E180" s="22">
        <f t="shared" si="5"/>
        <v>3.3518145161290258E-2</v>
      </c>
    </row>
    <row r="181" spans="1:5" x14ac:dyDescent="0.2">
      <c r="A181" s="20">
        <v>43105</v>
      </c>
      <c r="B181">
        <v>132150</v>
      </c>
      <c r="C181">
        <v>1012.65</v>
      </c>
      <c r="D181" s="22">
        <f t="shared" si="4"/>
        <v>1.8261673601479345E-2</v>
      </c>
      <c r="E181" s="22">
        <f t="shared" si="5"/>
        <v>2.8864910997317805E-2</v>
      </c>
    </row>
    <row r="182" spans="1:5" x14ac:dyDescent="0.2">
      <c r="A182" s="20">
        <v>43112</v>
      </c>
      <c r="B182">
        <v>128980</v>
      </c>
      <c r="C182">
        <v>1050.1099999999999</v>
      </c>
      <c r="D182" s="22">
        <f t="shared" si="4"/>
        <v>-2.398789254634881E-2</v>
      </c>
      <c r="E182" s="22">
        <f t="shared" si="5"/>
        <v>3.6992050560410661E-2</v>
      </c>
    </row>
    <row r="183" spans="1:5" x14ac:dyDescent="0.2">
      <c r="A183" s="20">
        <v>43119</v>
      </c>
      <c r="B183">
        <v>126310</v>
      </c>
      <c r="C183">
        <v>1062.0699</v>
      </c>
      <c r="D183" s="22">
        <f t="shared" si="4"/>
        <v>-2.0700883857962427E-2</v>
      </c>
      <c r="E183" s="22">
        <f t="shared" si="5"/>
        <v>1.1389187799373479E-2</v>
      </c>
    </row>
    <row r="184" spans="1:5" x14ac:dyDescent="0.2">
      <c r="A184" s="20">
        <v>43126</v>
      </c>
      <c r="B184">
        <v>126010</v>
      </c>
      <c r="C184">
        <v>1115.6400000000001</v>
      </c>
      <c r="D184" s="22">
        <f t="shared" si="4"/>
        <v>-2.3751088591560388E-3</v>
      </c>
      <c r="E184" s="22">
        <f t="shared" si="5"/>
        <v>5.0439335490065407E-2</v>
      </c>
    </row>
    <row r="185" spans="1:5" x14ac:dyDescent="0.2">
      <c r="A185" s="20">
        <v>43133</v>
      </c>
      <c r="B185">
        <v>125420</v>
      </c>
      <c r="C185">
        <v>1105.04</v>
      </c>
      <c r="D185" s="22">
        <f t="shared" si="4"/>
        <v>-4.6821680818982525E-3</v>
      </c>
      <c r="E185" s="22">
        <f t="shared" si="5"/>
        <v>-9.501272812018291E-3</v>
      </c>
    </row>
    <row r="186" spans="1:5" x14ac:dyDescent="0.2">
      <c r="A186" s="20">
        <v>43140</v>
      </c>
      <c r="B186">
        <v>110950</v>
      </c>
      <c r="C186">
        <v>1003.94</v>
      </c>
      <c r="D186" s="22">
        <f t="shared" si="4"/>
        <v>-0.11537234890767023</v>
      </c>
      <c r="E186" s="22">
        <f t="shared" si="5"/>
        <v>-9.1489900818069847E-2</v>
      </c>
    </row>
    <row r="187" spans="1:5" x14ac:dyDescent="0.2">
      <c r="A187" s="20">
        <v>43144</v>
      </c>
      <c r="B187">
        <v>118880</v>
      </c>
      <c r="C187">
        <v>1059.73</v>
      </c>
      <c r="D187" s="22">
        <f t="shared" si="4"/>
        <v>7.1473636773321303E-2</v>
      </c>
      <c r="E187" s="22">
        <f t="shared" si="5"/>
        <v>5.5571050062752647E-2</v>
      </c>
    </row>
    <row r="188" spans="1:5" x14ac:dyDescent="0.2">
      <c r="A188" s="20">
        <v>43154</v>
      </c>
      <c r="B188">
        <v>118680</v>
      </c>
      <c r="C188">
        <v>1102.8499999999999</v>
      </c>
      <c r="D188" s="22">
        <f t="shared" si="4"/>
        <v>-1.6823687752355321E-3</v>
      </c>
      <c r="E188" s="22">
        <f t="shared" si="5"/>
        <v>4.0689609617543976E-2</v>
      </c>
    </row>
    <row r="189" spans="1:5" x14ac:dyDescent="0.2">
      <c r="A189" s="20">
        <v>43161</v>
      </c>
      <c r="B189">
        <v>120360</v>
      </c>
      <c r="C189">
        <v>1121.21</v>
      </c>
      <c r="D189" s="22">
        <f t="shared" si="4"/>
        <v>1.415571284125372E-2</v>
      </c>
      <c r="E189" s="22">
        <f t="shared" si="5"/>
        <v>1.664777621616742E-2</v>
      </c>
    </row>
    <row r="190" spans="1:5" x14ac:dyDescent="0.2">
      <c r="A190" s="20">
        <v>43168</v>
      </c>
      <c r="B190">
        <v>115010</v>
      </c>
      <c r="C190">
        <v>1123.4100000000001</v>
      </c>
      <c r="D190" s="22">
        <f t="shared" si="4"/>
        <v>-4.4449983383183733E-2</v>
      </c>
      <c r="E190" s="22">
        <f t="shared" si="5"/>
        <v>1.9621658743678161E-3</v>
      </c>
    </row>
    <row r="191" spans="1:5" x14ac:dyDescent="0.2">
      <c r="A191" s="20">
        <v>43175</v>
      </c>
      <c r="B191">
        <v>112340</v>
      </c>
      <c r="C191">
        <v>1150.1899000000001</v>
      </c>
      <c r="D191" s="22">
        <f t="shared" si="4"/>
        <v>-2.3215372576297688E-2</v>
      </c>
      <c r="E191" s="22">
        <f t="shared" si="5"/>
        <v>2.3838046661503798E-2</v>
      </c>
    </row>
    <row r="192" spans="1:5" x14ac:dyDescent="0.2">
      <c r="A192" s="20">
        <v>43182</v>
      </c>
      <c r="B192">
        <v>115110</v>
      </c>
      <c r="C192">
        <v>1153.5899999999999</v>
      </c>
      <c r="D192" s="22">
        <f t="shared" si="4"/>
        <v>2.4657290368524043E-2</v>
      </c>
      <c r="E192" s="22">
        <f t="shared" si="5"/>
        <v>2.9561205501802412E-3</v>
      </c>
    </row>
    <row r="193" spans="1:5" x14ac:dyDescent="0.2">
      <c r="A193" s="20">
        <v>43189</v>
      </c>
      <c r="B193">
        <v>111750</v>
      </c>
      <c r="C193">
        <v>1174.46</v>
      </c>
      <c r="D193" s="22">
        <f t="shared" si="4"/>
        <v>-2.9189470940839235E-2</v>
      </c>
      <c r="E193" s="22">
        <f t="shared" si="5"/>
        <v>1.809134961294756E-2</v>
      </c>
    </row>
    <row r="194" spans="1:5" x14ac:dyDescent="0.2">
      <c r="A194" s="20">
        <v>43196</v>
      </c>
      <c r="B194">
        <v>104320</v>
      </c>
      <c r="C194">
        <v>1199.96</v>
      </c>
      <c r="D194" s="22">
        <f t="shared" si="4"/>
        <v>-6.6487695749440689E-2</v>
      </c>
      <c r="E194" s="22">
        <f t="shared" si="5"/>
        <v>2.1712105989135422E-2</v>
      </c>
    </row>
    <row r="195" spans="1:5" x14ac:dyDescent="0.2">
      <c r="A195" s="20">
        <v>43203</v>
      </c>
      <c r="B195">
        <v>104410</v>
      </c>
      <c r="C195">
        <v>1157.1400000000001</v>
      </c>
      <c r="D195" s="22">
        <f t="shared" si="4"/>
        <v>8.6273006134973684E-4</v>
      </c>
      <c r="E195" s="22">
        <f t="shared" si="5"/>
        <v>-3.5684522817427178E-2</v>
      </c>
    </row>
    <row r="196" spans="1:5" x14ac:dyDescent="0.2">
      <c r="A196" s="20">
        <v>43210</v>
      </c>
      <c r="B196">
        <v>101150</v>
      </c>
      <c r="C196">
        <v>1119.8599999999999</v>
      </c>
      <c r="D196" s="22">
        <f t="shared" ref="D196:E198" si="6">B196/B195-1</f>
        <v>-3.1223062925007206E-2</v>
      </c>
      <c r="E196" s="22">
        <f t="shared" si="6"/>
        <v>-3.2217363499663088E-2</v>
      </c>
    </row>
    <row r="197" spans="1:5" x14ac:dyDescent="0.2">
      <c r="A197" s="20">
        <v>43216</v>
      </c>
      <c r="B197">
        <v>101000</v>
      </c>
      <c r="C197">
        <v>1043.54</v>
      </c>
      <c r="D197" s="22">
        <f t="shared" si="6"/>
        <v>-1.4829461196242955E-3</v>
      </c>
      <c r="E197" s="22">
        <f t="shared" si="6"/>
        <v>-6.815137606486521E-2</v>
      </c>
    </row>
    <row r="198" spans="1:5" x14ac:dyDescent="0.2">
      <c r="A198" s="20">
        <v>43224</v>
      </c>
      <c r="B198">
        <v>102300</v>
      </c>
      <c r="C198">
        <v>1033.8</v>
      </c>
      <c r="D198" s="22">
        <f t="shared" si="6"/>
        <v>1.2871287128712883E-2</v>
      </c>
      <c r="E198" s="22">
        <f t="shared" si="6"/>
        <v>-9.3336144278129973E-3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BAOCAOTAICHINH MWG</vt:lpstr>
      <vt:lpstr>Gia co phieu MWG va VN-INDEX</vt:lpstr>
    </vt:vector>
  </TitlesOfParts>
  <Company>Vietstock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Vietstock financial statement</dc:title>
  <dc:subject>Vietstock financial statement</dc:subject>
  <dc:creator>Vietstock</dc:creator>
  <cp:keywords>Vietstock finance</cp:keywords>
  <cp:lastModifiedBy>Tinh.Ho</cp:lastModifiedBy>
  <dcterms:created xsi:type="dcterms:W3CDTF">2018-05-04T03:41:43Z</dcterms:created>
  <dcterms:modified xsi:type="dcterms:W3CDTF">2018-05-04T04:16:01Z</dcterms:modified>
</cp:coreProperties>
</file>