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36" windowWidth="23256" windowHeight="12528"/>
  </bookViews>
  <sheets>
    <sheet name="Intro" sheetId="5" r:id="rId1"/>
    <sheet name="Model" sheetId="3" r:id="rId2"/>
    <sheet name="Rate" sheetId="4" r:id="rId3"/>
  </sheets>
  <calcPr calcId="125725"/>
</workbook>
</file>

<file path=xl/calcChain.xml><?xml version="1.0" encoding="utf-8"?>
<calcChain xmlns="http://schemas.openxmlformats.org/spreadsheetml/2006/main">
  <c r="F30" i="3"/>
  <c r="C19" l="1"/>
  <c r="C13"/>
  <c r="B2" i="4" l="1"/>
  <c r="A2"/>
  <c r="B23" i="3"/>
  <c r="B3" i="4" s="1"/>
  <c r="J23" i="3"/>
  <c r="C6"/>
  <c r="C7"/>
  <c r="A3" i="4"/>
  <c r="A24" i="3"/>
  <c r="A4" i="4" l="1"/>
  <c r="F24" i="3"/>
  <c r="B24"/>
  <c r="E24"/>
  <c r="A25"/>
  <c r="F25" s="1"/>
  <c r="C24" l="1"/>
  <c r="B25"/>
  <c r="B4" i="4"/>
  <c r="A26" i="3"/>
  <c r="F26" s="1"/>
  <c r="A5" i="4"/>
  <c r="G24" i="3" l="1"/>
  <c r="B26"/>
  <c r="C26" s="1"/>
  <c r="C25"/>
  <c r="B5" i="4"/>
  <c r="A27" i="3"/>
  <c r="F27" s="1"/>
  <c r="A6" i="4"/>
  <c r="B27" i="3" l="1"/>
  <c r="B28" s="1"/>
  <c r="A28"/>
  <c r="F28" s="1"/>
  <c r="A7" i="4"/>
  <c r="B6"/>
  <c r="C28" i="3" l="1"/>
  <c r="C27"/>
  <c r="A29"/>
  <c r="F29" s="1"/>
  <c r="A8" i="4"/>
  <c r="B7"/>
  <c r="B29" i="3" l="1"/>
  <c r="B30" s="1"/>
  <c r="A30"/>
  <c r="A9" i="4"/>
  <c r="B8"/>
  <c r="C30" i="3" l="1"/>
  <c r="C29"/>
  <c r="A31"/>
  <c r="F31" s="1"/>
  <c r="A10" i="4"/>
  <c r="B9"/>
  <c r="B31" i="3" l="1"/>
  <c r="B32" s="1"/>
  <c r="A32"/>
  <c r="F32" s="1"/>
  <c r="A11" i="4"/>
  <c r="C32" i="3" l="1"/>
  <c r="C31"/>
  <c r="A33"/>
  <c r="F33" s="1"/>
  <c r="A12" i="4"/>
  <c r="B33" i="3" l="1"/>
  <c r="B34" s="1"/>
  <c r="A34"/>
  <c r="F34" s="1"/>
  <c r="A13" i="4"/>
  <c r="C34" i="3" l="1"/>
  <c r="C33"/>
  <c r="A35"/>
  <c r="F35" s="1"/>
  <c r="A14" i="4"/>
  <c r="B35" i="3" l="1"/>
  <c r="A36"/>
  <c r="F36" s="1"/>
  <c r="A15" i="4"/>
  <c r="B36" i="3" l="1"/>
  <c r="C36" s="1"/>
  <c r="C35"/>
  <c r="A37"/>
  <c r="F37" s="1"/>
  <c r="A16" i="4"/>
  <c r="B37" i="3" l="1"/>
  <c r="A38"/>
  <c r="F38" s="1"/>
  <c r="A17" i="4"/>
  <c r="B38" i="3" l="1"/>
  <c r="C38" s="1"/>
  <c r="C37"/>
  <c r="A39"/>
  <c r="F39" s="1"/>
  <c r="A18" i="4"/>
  <c r="B39" i="3" l="1"/>
  <c r="C39" s="1"/>
  <c r="A40"/>
  <c r="F40" s="1"/>
  <c r="A19" i="4"/>
  <c r="B40" i="3" l="1"/>
  <c r="B41" s="1"/>
  <c r="A41"/>
  <c r="F41" s="1"/>
  <c r="A20" i="4"/>
  <c r="C40" i="3" l="1"/>
  <c r="C41"/>
  <c r="A42"/>
  <c r="B42" s="1"/>
  <c r="A21" i="4"/>
  <c r="F42" i="3" l="1"/>
  <c r="C42"/>
  <c r="A43"/>
  <c r="B43" s="1"/>
  <c r="A22" i="4"/>
  <c r="F43" i="3" l="1"/>
  <c r="C43"/>
  <c r="A44"/>
  <c r="B44" s="1"/>
  <c r="A23" i="4"/>
  <c r="F44" i="3" l="1"/>
  <c r="C44"/>
  <c r="A45"/>
  <c r="B45" s="1"/>
  <c r="A24" i="4"/>
  <c r="F45" i="3" l="1"/>
  <c r="C45"/>
  <c r="A46"/>
  <c r="B46" s="1"/>
  <c r="A25" i="4"/>
  <c r="F46" i="3" l="1"/>
  <c r="C46"/>
  <c r="A47"/>
  <c r="B47" s="1"/>
  <c r="A26" i="4"/>
  <c r="F47" i="3" l="1"/>
  <c r="C47"/>
  <c r="A48"/>
  <c r="A27" i="4"/>
  <c r="B48" i="3" l="1"/>
  <c r="C48" s="1"/>
  <c r="F48"/>
  <c r="A49"/>
  <c r="A28" i="4"/>
  <c r="B49" i="3" l="1"/>
  <c r="C49" s="1"/>
  <c r="F49"/>
  <c r="A50"/>
  <c r="A29" i="4"/>
  <c r="B50" i="3" l="1"/>
  <c r="C50" s="1"/>
  <c r="F50"/>
  <c r="A51"/>
  <c r="A30" i="4"/>
  <c r="B51" i="3" l="1"/>
  <c r="C51" s="1"/>
  <c r="F51"/>
  <c r="A52"/>
  <c r="A31" i="4"/>
  <c r="B52" i="3" l="1"/>
  <c r="C52" s="1"/>
  <c r="F52"/>
  <c r="A53"/>
  <c r="A32" i="4"/>
  <c r="B53" i="3" l="1"/>
  <c r="C53" s="1"/>
  <c r="F53"/>
  <c r="A54"/>
  <c r="A33" i="4"/>
  <c r="B54" i="3" l="1"/>
  <c r="C54" s="1"/>
  <c r="F54"/>
  <c r="A55"/>
  <c r="A34" i="4"/>
  <c r="B55" i="3" l="1"/>
  <c r="C55" s="1"/>
  <c r="F55"/>
  <c r="A56"/>
  <c r="A35" i="4"/>
  <c r="B56" i="3" l="1"/>
  <c r="C56" s="1"/>
  <c r="F56"/>
  <c r="A57"/>
  <c r="A36" i="4"/>
  <c r="B57" i="3" l="1"/>
  <c r="C57" s="1"/>
  <c r="F57"/>
  <c r="A58"/>
  <c r="A37" i="4"/>
  <c r="B58" i="3" l="1"/>
  <c r="C58" s="1"/>
  <c r="F58"/>
  <c r="A59"/>
  <c r="A38" i="4"/>
  <c r="B59" i="3" l="1"/>
  <c r="C59" s="1"/>
  <c r="F59"/>
  <c r="A60"/>
  <c r="A39" i="4"/>
  <c r="B60" i="3" l="1"/>
  <c r="C60" s="1"/>
  <c r="F60"/>
  <c r="A61"/>
  <c r="A40" i="4"/>
  <c r="B61" i="3" l="1"/>
  <c r="C61" s="1"/>
  <c r="F61"/>
  <c r="A62"/>
  <c r="A41" i="4"/>
  <c r="B62" i="3" l="1"/>
  <c r="C62" s="1"/>
  <c r="F62"/>
  <c r="A63"/>
  <c r="A42" i="4"/>
  <c r="B63" i="3" l="1"/>
  <c r="C63" s="1"/>
  <c r="F63"/>
  <c r="A64"/>
  <c r="A43" i="4"/>
  <c r="B64" i="3" l="1"/>
  <c r="C64" s="1"/>
  <c r="F64"/>
  <c r="A65"/>
  <c r="A44" i="4"/>
  <c r="B65" i="3" l="1"/>
  <c r="C65" s="1"/>
  <c r="F65"/>
  <c r="A66"/>
  <c r="A45" i="4"/>
  <c r="B66" i="3" l="1"/>
  <c r="C66" s="1"/>
  <c r="F66"/>
  <c r="A67"/>
  <c r="A46" i="4"/>
  <c r="B67" i="3" l="1"/>
  <c r="C67" s="1"/>
  <c r="F67"/>
  <c r="A68"/>
  <c r="A47" i="4"/>
  <c r="B68" i="3" l="1"/>
  <c r="C68" s="1"/>
  <c r="F68"/>
  <c r="A69"/>
  <c r="A48" i="4"/>
  <c r="B69" i="3" l="1"/>
  <c r="C69" s="1"/>
  <c r="F69"/>
  <c r="A70"/>
  <c r="A49" i="4"/>
  <c r="B70" i="3" l="1"/>
  <c r="C70" s="1"/>
  <c r="F70"/>
  <c r="A71"/>
  <c r="A50" i="4"/>
  <c r="B71" i="3" l="1"/>
  <c r="C71" s="1"/>
  <c r="F71"/>
  <c r="A72"/>
  <c r="A51" i="4"/>
  <c r="B72" i="3" l="1"/>
  <c r="C72" s="1"/>
  <c r="F72"/>
  <c r="A73"/>
  <c r="A52" i="4"/>
  <c r="B73" i="3" l="1"/>
  <c r="C73" s="1"/>
  <c r="F73"/>
  <c r="A74"/>
  <c r="A53" i="4"/>
  <c r="B74" i="3" l="1"/>
  <c r="C74" s="1"/>
  <c r="F74"/>
  <c r="A75"/>
  <c r="A54" i="4"/>
  <c r="B75" i="3" l="1"/>
  <c r="C75" s="1"/>
  <c r="F75"/>
  <c r="A76"/>
  <c r="A55" i="4"/>
  <c r="B76" i="3" l="1"/>
  <c r="C76" s="1"/>
  <c r="F76"/>
  <c r="A77"/>
  <c r="A56" i="4"/>
  <c r="B77" i="3" l="1"/>
  <c r="C77" s="1"/>
  <c r="F77"/>
  <c r="A78"/>
  <c r="A57" i="4"/>
  <c r="B78" i="3" l="1"/>
  <c r="C78" s="1"/>
  <c r="F78"/>
  <c r="A79"/>
  <c r="A58" i="4"/>
  <c r="B79" i="3" l="1"/>
  <c r="C79" s="1"/>
  <c r="F79"/>
  <c r="A80"/>
  <c r="A59" i="4"/>
  <c r="B80" i="3" l="1"/>
  <c r="C80" s="1"/>
  <c r="F80"/>
  <c r="A81"/>
  <c r="A60" i="4"/>
  <c r="B81" i="3" l="1"/>
  <c r="C81" s="1"/>
  <c r="F81"/>
  <c r="A82"/>
  <c r="A61" i="4"/>
  <c r="B82" i="3" l="1"/>
  <c r="C82" s="1"/>
  <c r="F82"/>
  <c r="A83"/>
  <c r="A62" i="4"/>
  <c r="B83" i="3" l="1"/>
  <c r="C83" s="1"/>
  <c r="F83"/>
  <c r="A84"/>
  <c r="A63" i="4"/>
  <c r="B84" i="3" l="1"/>
  <c r="F84"/>
  <c r="C84"/>
  <c r="A85"/>
  <c r="A64" i="4"/>
  <c r="B85" i="3" l="1"/>
  <c r="F85"/>
  <c r="C85"/>
  <c r="A86"/>
  <c r="A65" i="4"/>
  <c r="B86" i="3" l="1"/>
  <c r="F86"/>
  <c r="C86"/>
  <c r="A87"/>
  <c r="A66" i="4"/>
  <c r="B87" i="3" l="1"/>
  <c r="F87"/>
  <c r="C87"/>
  <c r="A88"/>
  <c r="A67" i="4"/>
  <c r="B88" i="3" l="1"/>
  <c r="C88" s="1"/>
  <c r="F88"/>
  <c r="A89"/>
  <c r="A68" i="4"/>
  <c r="F89" i="3" l="1"/>
  <c r="B89"/>
  <c r="A90"/>
  <c r="A69" i="4"/>
  <c r="F90" i="3" l="1"/>
  <c r="B90"/>
  <c r="C90" s="1"/>
  <c r="C89"/>
  <c r="A91"/>
  <c r="A70" i="4"/>
  <c r="F91" i="3" l="1"/>
  <c r="B91"/>
  <c r="C91" s="1"/>
  <c r="A92"/>
  <c r="A71" i="4"/>
  <c r="F92" i="3" l="1"/>
  <c r="B92"/>
  <c r="C92" s="1"/>
  <c r="A93"/>
  <c r="A72" i="4"/>
  <c r="F93" i="3" l="1"/>
  <c r="B93"/>
  <c r="C93" s="1"/>
  <c r="A94"/>
  <c r="A73" i="4"/>
  <c r="F94" i="3" l="1"/>
  <c r="B94"/>
  <c r="C94" s="1"/>
  <c r="A95"/>
  <c r="A74" i="4"/>
  <c r="F95" i="3" l="1"/>
  <c r="B95"/>
  <c r="C95" s="1"/>
  <c r="A96"/>
  <c r="F96" s="1"/>
  <c r="A75" i="4"/>
  <c r="B96" i="3" l="1"/>
  <c r="C96" s="1"/>
  <c r="A97"/>
  <c r="F97" s="1"/>
  <c r="A76" i="4"/>
  <c r="B97" i="3" l="1"/>
  <c r="C97" s="1"/>
  <c r="A98"/>
  <c r="F98" s="1"/>
  <c r="A77" i="4"/>
  <c r="B98" i="3" l="1"/>
  <c r="C98" s="1"/>
  <c r="A99"/>
  <c r="F99" s="1"/>
  <c r="A78" i="4"/>
  <c r="B99" i="3" l="1"/>
  <c r="C99" s="1"/>
  <c r="A100"/>
  <c r="F100" s="1"/>
  <c r="A79" i="4"/>
  <c r="B100" i="3" l="1"/>
  <c r="C100" s="1"/>
  <c r="A101"/>
  <c r="F101" s="1"/>
  <c r="A80" i="4"/>
  <c r="B101" i="3" l="1"/>
  <c r="C101" s="1"/>
  <c r="A102"/>
  <c r="F102" s="1"/>
  <c r="A81" i="4"/>
  <c r="B102" i="3" l="1"/>
  <c r="C102" s="1"/>
  <c r="A103"/>
  <c r="F103" s="1"/>
  <c r="A82" i="4"/>
  <c r="B103" i="3" l="1"/>
  <c r="C103" s="1"/>
  <c r="A104"/>
  <c r="F104" s="1"/>
  <c r="A83" i="4"/>
  <c r="B104" i="3" l="1"/>
  <c r="C104" s="1"/>
  <c r="A105"/>
  <c r="F105" s="1"/>
  <c r="A84" i="4"/>
  <c r="B105" i="3" l="1"/>
  <c r="C105" s="1"/>
  <c r="A106"/>
  <c r="F106" s="1"/>
  <c r="A85" i="4"/>
  <c r="B106" i="3" l="1"/>
  <c r="C106" s="1"/>
  <c r="A107"/>
  <c r="F107" s="1"/>
  <c r="A86" i="4"/>
  <c r="B107" i="3" l="1"/>
  <c r="C107" s="1"/>
  <c r="A108"/>
  <c r="F108" s="1"/>
  <c r="A87" i="4"/>
  <c r="B108" i="3" l="1"/>
  <c r="C108" s="1"/>
  <c r="A109"/>
  <c r="F109" s="1"/>
  <c r="A88" i="4"/>
  <c r="B109" i="3" l="1"/>
  <c r="C109" s="1"/>
  <c r="A110"/>
  <c r="F110" s="1"/>
  <c r="A89" i="4"/>
  <c r="B110" i="3" l="1"/>
  <c r="C110" s="1"/>
  <c r="A111"/>
  <c r="F111" s="1"/>
  <c r="A90" i="4"/>
  <c r="B111" i="3" l="1"/>
  <c r="C111" s="1"/>
  <c r="A112"/>
  <c r="F112" s="1"/>
  <c r="A91" i="4"/>
  <c r="B112" i="3" l="1"/>
  <c r="C112" s="1"/>
  <c r="A113"/>
  <c r="F113" s="1"/>
  <c r="A92" i="4"/>
  <c r="B113" i="3" l="1"/>
  <c r="C113" s="1"/>
  <c r="A114"/>
  <c r="F114" s="1"/>
  <c r="A93" i="4"/>
  <c r="B114" i="3" l="1"/>
  <c r="C114" s="1"/>
  <c r="A115"/>
  <c r="F115" s="1"/>
  <c r="A94" i="4"/>
  <c r="B115" i="3" l="1"/>
  <c r="C115" s="1"/>
  <c r="A116"/>
  <c r="F116" s="1"/>
  <c r="A95" i="4"/>
  <c r="B116" i="3" l="1"/>
  <c r="C116" s="1"/>
  <c r="A117"/>
  <c r="F117" s="1"/>
  <c r="A96" i="4"/>
  <c r="B117" i="3" l="1"/>
  <c r="C117" s="1"/>
  <c r="A118"/>
  <c r="F118" s="1"/>
  <c r="A97" i="4"/>
  <c r="B118" i="3" l="1"/>
  <c r="B119" s="1"/>
  <c r="A119"/>
  <c r="F119" s="1"/>
  <c r="A98" i="4"/>
  <c r="C118" i="3" l="1"/>
  <c r="C119"/>
  <c r="A120"/>
  <c r="A99" i="4"/>
  <c r="B120" i="3" l="1"/>
  <c r="I120"/>
  <c r="F120"/>
  <c r="C120"/>
  <c r="A121"/>
  <c r="A100" i="4"/>
  <c r="B121" i="3" l="1"/>
  <c r="I121"/>
  <c r="F121"/>
  <c r="C121"/>
  <c r="A122"/>
  <c r="A101" i="4"/>
  <c r="B122" i="3" l="1"/>
  <c r="I122"/>
  <c r="F122"/>
  <c r="C122"/>
  <c r="A123"/>
  <c r="A102" i="4"/>
  <c r="B123" i="3" l="1"/>
  <c r="I123"/>
  <c r="F123"/>
  <c r="C123"/>
  <c r="A124"/>
  <c r="A103" i="4"/>
  <c r="B124" i="3" l="1"/>
  <c r="I124"/>
  <c r="F124"/>
  <c r="C124"/>
  <c r="A125"/>
  <c r="A104" i="4"/>
  <c r="B125" i="3" l="1"/>
  <c r="I125"/>
  <c r="F125"/>
  <c r="C125"/>
  <c r="A126"/>
  <c r="A105" i="4"/>
  <c r="B126" i="3" l="1"/>
  <c r="I126"/>
  <c r="F126"/>
  <c r="C126"/>
  <c r="A127"/>
  <c r="A106" i="4"/>
  <c r="B127" i="3" l="1"/>
  <c r="I127"/>
  <c r="F127"/>
  <c r="C127"/>
  <c r="A128"/>
  <c r="A107" i="4"/>
  <c r="B128" i="3" l="1"/>
  <c r="I128"/>
  <c r="F128"/>
  <c r="C128"/>
  <c r="A129"/>
  <c r="A108" i="4"/>
  <c r="B129" i="3" l="1"/>
  <c r="I129"/>
  <c r="F129"/>
  <c r="C129"/>
  <c r="A130"/>
  <c r="A109" i="4"/>
  <c r="B130" i="3" l="1"/>
  <c r="I130"/>
  <c r="F130"/>
  <c r="C130"/>
  <c r="A131"/>
  <c r="A110" i="4"/>
  <c r="B131" i="3" l="1"/>
  <c r="I131"/>
  <c r="F131"/>
  <c r="C131"/>
  <c r="A132"/>
  <c r="A111" i="4"/>
  <c r="B132" i="3" l="1"/>
  <c r="I132"/>
  <c r="F132"/>
  <c r="C132"/>
  <c r="A133"/>
  <c r="A112" i="4"/>
  <c r="I133" i="3" l="1"/>
  <c r="F133"/>
  <c r="B133"/>
  <c r="C133" s="1"/>
  <c r="A134"/>
  <c r="A113" i="4"/>
  <c r="I134" i="3" l="1"/>
  <c r="F134"/>
  <c r="B134"/>
  <c r="C134"/>
  <c r="A135"/>
  <c r="A114" i="4"/>
  <c r="I135" i="3" l="1"/>
  <c r="F135"/>
  <c r="B135"/>
  <c r="C135" s="1"/>
  <c r="A136"/>
  <c r="A115" i="4"/>
  <c r="I136" i="3" l="1"/>
  <c r="F136"/>
  <c r="B136"/>
  <c r="C136"/>
  <c r="A137"/>
  <c r="A116" i="4"/>
  <c r="I137" i="3" l="1"/>
  <c r="F137"/>
  <c r="B137"/>
  <c r="C137"/>
  <c r="A138"/>
  <c r="A117" i="4"/>
  <c r="I138" i="3" l="1"/>
  <c r="F138"/>
  <c r="B138"/>
  <c r="C138" s="1"/>
  <c r="A139"/>
  <c r="A118" i="4"/>
  <c r="I139" i="3" l="1"/>
  <c r="F139"/>
  <c r="B139"/>
  <c r="C139"/>
  <c r="A140"/>
  <c r="A119" i="4"/>
  <c r="I140" i="3" l="1"/>
  <c r="F140"/>
  <c r="B140"/>
  <c r="C140"/>
  <c r="A141"/>
  <c r="A120" i="4"/>
  <c r="I141" i="3" l="1"/>
  <c r="F141"/>
  <c r="B141"/>
  <c r="C141"/>
  <c r="A142"/>
  <c r="A121" i="4"/>
  <c r="I142" i="3" l="1"/>
  <c r="F142"/>
  <c r="B142"/>
  <c r="C142"/>
  <c r="A143"/>
  <c r="A122" i="4"/>
  <c r="I143" i="3" l="1"/>
  <c r="F143"/>
  <c r="B143"/>
  <c r="C143"/>
  <c r="A144"/>
  <c r="A123" i="4"/>
  <c r="I144" i="3" l="1"/>
  <c r="F144"/>
  <c r="B144"/>
  <c r="G144"/>
  <c r="H144"/>
  <c r="E144"/>
  <c r="C144"/>
  <c r="J144"/>
  <c r="A145"/>
  <c r="A124" i="4"/>
  <c r="I145" i="3" l="1"/>
  <c r="F145"/>
  <c r="G145"/>
  <c r="H145"/>
  <c r="E145"/>
  <c r="J145"/>
  <c r="C145"/>
  <c r="B145"/>
  <c r="A146"/>
  <c r="A125" i="4"/>
  <c r="I146" i="3" l="1"/>
  <c r="F146"/>
  <c r="B146"/>
  <c r="G146"/>
  <c r="H146"/>
  <c r="E146"/>
  <c r="C146"/>
  <c r="J146"/>
  <c r="A147"/>
  <c r="A126" i="4"/>
  <c r="I147" i="3" l="1"/>
  <c r="F147"/>
  <c r="G147"/>
  <c r="H147"/>
  <c r="J147"/>
  <c r="E147"/>
  <c r="C147"/>
  <c r="B147"/>
  <c r="A148"/>
  <c r="A127" i="4"/>
  <c r="I148" i="3" l="1"/>
  <c r="F148"/>
  <c r="B148"/>
  <c r="G148"/>
  <c r="H148"/>
  <c r="E148"/>
  <c r="C148"/>
  <c r="J148"/>
  <c r="A149"/>
  <c r="A128" i="4"/>
  <c r="I149" i="3" l="1"/>
  <c r="F149"/>
  <c r="G149"/>
  <c r="H149"/>
  <c r="E149"/>
  <c r="J149"/>
  <c r="C149"/>
  <c r="B149"/>
  <c r="A150"/>
  <c r="A129" i="4"/>
  <c r="I150" i="3" l="1"/>
  <c r="F150"/>
  <c r="B150"/>
  <c r="G150"/>
  <c r="H150"/>
  <c r="E150"/>
  <c r="C150"/>
  <c r="J150"/>
  <c r="A151"/>
  <c r="A130" i="4"/>
  <c r="I151" i="3" l="1"/>
  <c r="F151"/>
  <c r="G151"/>
  <c r="H151"/>
  <c r="J151"/>
  <c r="E151"/>
  <c r="C151"/>
  <c r="B151"/>
  <c r="A152"/>
  <c r="A131" i="4"/>
  <c r="I152" i="3" l="1"/>
  <c r="F152"/>
  <c r="B152"/>
  <c r="G152"/>
  <c r="H152"/>
  <c r="E152"/>
  <c r="C152"/>
  <c r="J152"/>
  <c r="A153"/>
  <c r="A132" i="4"/>
  <c r="I153" i="3" l="1"/>
  <c r="F153"/>
  <c r="G153"/>
  <c r="H153"/>
  <c r="E153"/>
  <c r="J153"/>
  <c r="C153"/>
  <c r="B153"/>
  <c r="A154"/>
  <c r="A133" i="4"/>
  <c r="I154" i="3" l="1"/>
  <c r="F154"/>
  <c r="B154"/>
  <c r="G154"/>
  <c r="H154"/>
  <c r="E154"/>
  <c r="C154"/>
  <c r="J154"/>
  <c r="A155"/>
  <c r="A134" i="4"/>
  <c r="I155" i="3" l="1"/>
  <c r="F155"/>
  <c r="G155"/>
  <c r="H155"/>
  <c r="J155"/>
  <c r="E155"/>
  <c r="C155"/>
  <c r="B155"/>
  <c r="A156"/>
  <c r="A135" i="4"/>
  <c r="I156" i="3" l="1"/>
  <c r="F156"/>
  <c r="B156"/>
  <c r="G156"/>
  <c r="H156"/>
  <c r="E156"/>
  <c r="C156"/>
  <c r="J156"/>
  <c r="A157"/>
  <c r="A136" i="4"/>
  <c r="I157" i="3" l="1"/>
  <c r="F157"/>
  <c r="G157"/>
  <c r="H157"/>
  <c r="E157"/>
  <c r="J157"/>
  <c r="C157"/>
  <c r="B157"/>
  <c r="A158"/>
  <c r="A137" i="4"/>
  <c r="I158" i="3" l="1"/>
  <c r="F158"/>
  <c r="B158"/>
  <c r="G158"/>
  <c r="H158"/>
  <c r="E158"/>
  <c r="C158"/>
  <c r="J158"/>
  <c r="A159"/>
  <c r="A138" i="4"/>
  <c r="I159" i="3" l="1"/>
  <c r="F159"/>
  <c r="G159"/>
  <c r="H159"/>
  <c r="J159"/>
  <c r="E159"/>
  <c r="C159"/>
  <c r="B159"/>
  <c r="A160"/>
  <c r="A139" i="4"/>
  <c r="I160" i="3" l="1"/>
  <c r="F160"/>
  <c r="G160"/>
  <c r="H160"/>
  <c r="E160"/>
  <c r="C160"/>
  <c r="J160"/>
  <c r="B160"/>
  <c r="A161"/>
  <c r="A140" i="4"/>
  <c r="I161" i="3" l="1"/>
  <c r="F161"/>
  <c r="G161"/>
  <c r="H161"/>
  <c r="E161"/>
  <c r="J161"/>
  <c r="C161"/>
  <c r="B161"/>
  <c r="A162"/>
  <c r="A141" i="4"/>
  <c r="I162" i="3" l="1"/>
  <c r="F162"/>
  <c r="G162"/>
  <c r="H162"/>
  <c r="E162"/>
  <c r="C162"/>
  <c r="J162"/>
  <c r="B162"/>
  <c r="A163"/>
  <c r="A142" i="4"/>
  <c r="I163" i="3" l="1"/>
  <c r="F163"/>
  <c r="B163"/>
  <c r="G163"/>
  <c r="H163"/>
  <c r="J163"/>
  <c r="E163"/>
  <c r="C163"/>
  <c r="A164"/>
  <c r="A143" i="4"/>
  <c r="I164" i="3" l="1"/>
  <c r="F164"/>
  <c r="G164"/>
  <c r="H164"/>
  <c r="E164"/>
  <c r="C164"/>
  <c r="J164"/>
  <c r="B164"/>
  <c r="A165"/>
  <c r="A144" i="4"/>
  <c r="I165" i="3" l="1"/>
  <c r="F165"/>
  <c r="B165"/>
  <c r="G165"/>
  <c r="H165"/>
  <c r="E165"/>
  <c r="J165"/>
  <c r="C165"/>
  <c r="A166"/>
  <c r="A145" i="4"/>
  <c r="I166" i="3" l="1"/>
  <c r="F166"/>
  <c r="G166"/>
  <c r="H166"/>
  <c r="E166"/>
  <c r="C166"/>
  <c r="J166"/>
  <c r="B166"/>
  <c r="A167"/>
  <c r="A146" i="4"/>
  <c r="I167" i="3" l="1"/>
  <c r="F167"/>
  <c r="B167"/>
  <c r="G167"/>
  <c r="H167"/>
  <c r="J167"/>
  <c r="E167"/>
  <c r="C167"/>
  <c r="A168"/>
  <c r="A147" i="4"/>
  <c r="I168" i="3" l="1"/>
  <c r="F168"/>
  <c r="G168"/>
  <c r="H168"/>
  <c r="E168"/>
  <c r="C168"/>
  <c r="J168"/>
  <c r="B168"/>
  <c r="A169"/>
  <c r="A148" i="4"/>
  <c r="I169" i="3" l="1"/>
  <c r="F169"/>
  <c r="B169"/>
  <c r="G169"/>
  <c r="H169"/>
  <c r="J169"/>
  <c r="E169"/>
  <c r="C169"/>
  <c r="A170"/>
  <c r="A149" i="4"/>
  <c r="I170" i="3" l="1"/>
  <c r="F170"/>
  <c r="G170"/>
  <c r="H170"/>
  <c r="E170"/>
  <c r="J170"/>
  <c r="C170"/>
  <c r="B170"/>
  <c r="A171"/>
  <c r="A150" i="4"/>
  <c r="I171" i="3" l="1"/>
  <c r="F171"/>
  <c r="G171"/>
  <c r="H171"/>
  <c r="J171"/>
  <c r="E171"/>
  <c r="C171"/>
  <c r="B171"/>
  <c r="A172"/>
  <c r="A151" i="4"/>
  <c r="I172" i="3" l="1"/>
  <c r="F172"/>
  <c r="B172"/>
  <c r="G172"/>
  <c r="H172"/>
  <c r="E172"/>
  <c r="C172"/>
  <c r="J172"/>
  <c r="A173"/>
  <c r="A152" i="4"/>
  <c r="I173" i="3" l="1"/>
  <c r="F173"/>
  <c r="G173"/>
  <c r="H173"/>
  <c r="J173"/>
  <c r="E173"/>
  <c r="C173"/>
  <c r="B173"/>
  <c r="A174"/>
  <c r="A153" i="4"/>
  <c r="I174" i="3" l="1"/>
  <c r="F174"/>
  <c r="G174"/>
  <c r="H174"/>
  <c r="E174"/>
  <c r="J174"/>
  <c r="C174"/>
  <c r="B174"/>
  <c r="A175"/>
  <c r="A154" i="4"/>
  <c r="I175" i="3" l="1"/>
  <c r="F175"/>
  <c r="G175"/>
  <c r="H175"/>
  <c r="J175"/>
  <c r="E175"/>
  <c r="C175"/>
  <c r="B175"/>
  <c r="A176"/>
  <c r="A155" i="4"/>
  <c r="I176" i="3" l="1"/>
  <c r="F176"/>
  <c r="G176"/>
  <c r="H176"/>
  <c r="E176"/>
  <c r="C176"/>
  <c r="J176"/>
  <c r="B176"/>
  <c r="A177"/>
  <c r="A156" i="4"/>
  <c r="I177" i="3" l="1"/>
  <c r="F177"/>
  <c r="G177"/>
  <c r="H177"/>
  <c r="J177"/>
  <c r="E177"/>
  <c r="C177"/>
  <c r="B177"/>
  <c r="A178"/>
  <c r="A157" i="4"/>
  <c r="I178" i="3" l="1"/>
  <c r="F178"/>
  <c r="G178"/>
  <c r="H178"/>
  <c r="E178"/>
  <c r="J178"/>
  <c r="C178"/>
  <c r="B178"/>
  <c r="A179"/>
  <c r="A158" i="4"/>
  <c r="I179" i="3" l="1"/>
  <c r="F179"/>
  <c r="G179"/>
  <c r="H179"/>
  <c r="J179"/>
  <c r="E179"/>
  <c r="C179"/>
  <c r="B179"/>
  <c r="A180"/>
  <c r="A159" i="4"/>
  <c r="I180" i="3" l="1"/>
  <c r="F180"/>
  <c r="G180"/>
  <c r="H180"/>
  <c r="E180"/>
  <c r="C180"/>
  <c r="J180"/>
  <c r="B180"/>
  <c r="A181"/>
  <c r="A160" i="4"/>
  <c r="I181" i="3" l="1"/>
  <c r="F181"/>
  <c r="G181"/>
  <c r="H181"/>
  <c r="J181"/>
  <c r="E181"/>
  <c r="C181"/>
  <c r="B181"/>
  <c r="A182"/>
  <c r="A161" i="4"/>
  <c r="I182" i="3" l="1"/>
  <c r="F182"/>
  <c r="G182"/>
  <c r="H182"/>
  <c r="E182"/>
  <c r="J182"/>
  <c r="C182"/>
  <c r="B182"/>
  <c r="A183"/>
  <c r="A162" i="4"/>
  <c r="I183" i="3" l="1"/>
  <c r="F183"/>
  <c r="B183"/>
  <c r="G183"/>
  <c r="H183"/>
  <c r="J183"/>
  <c r="E183"/>
  <c r="C183"/>
  <c r="A184"/>
  <c r="A163" i="4"/>
  <c r="I184" i="3" l="1"/>
  <c r="F184"/>
  <c r="G184"/>
  <c r="H184"/>
  <c r="E184"/>
  <c r="C184"/>
  <c r="J184"/>
  <c r="B184"/>
  <c r="A185"/>
  <c r="A164" i="4"/>
  <c r="I185" i="3" l="1"/>
  <c r="F185"/>
  <c r="B185"/>
  <c r="G185"/>
  <c r="H185"/>
  <c r="J185"/>
  <c r="E185"/>
  <c r="C185"/>
  <c r="A186"/>
  <c r="A165" i="4"/>
  <c r="I186" i="3" l="1"/>
  <c r="F186"/>
  <c r="G186"/>
  <c r="H186"/>
  <c r="E186"/>
  <c r="J186"/>
  <c r="C186"/>
  <c r="B186"/>
  <c r="A187"/>
  <c r="A166" i="4"/>
  <c r="I187" i="3" l="1"/>
  <c r="F187"/>
  <c r="B187"/>
  <c r="G187"/>
  <c r="H187"/>
  <c r="J187"/>
  <c r="E187"/>
  <c r="C187"/>
  <c r="A188"/>
  <c r="A167" i="4"/>
  <c r="I188" i="3" l="1"/>
  <c r="F188"/>
  <c r="G188"/>
  <c r="H188"/>
  <c r="E188"/>
  <c r="C188"/>
  <c r="J188"/>
  <c r="B188"/>
  <c r="A189"/>
  <c r="A168" i="4"/>
  <c r="I189" i="3" l="1"/>
  <c r="F189"/>
  <c r="B189"/>
  <c r="G189"/>
  <c r="H189"/>
  <c r="J189"/>
  <c r="E189"/>
  <c r="C189"/>
  <c r="A190"/>
  <c r="A169" i="4"/>
  <c r="I190" i="3" l="1"/>
  <c r="F190"/>
  <c r="G190"/>
  <c r="H190"/>
  <c r="E190"/>
  <c r="J190"/>
  <c r="C190"/>
  <c r="B190"/>
  <c r="A191"/>
  <c r="A170" i="4"/>
  <c r="I191" i="3" l="1"/>
  <c r="F191"/>
  <c r="G191"/>
  <c r="H191"/>
  <c r="J191"/>
  <c r="E191"/>
  <c r="C191"/>
  <c r="B191"/>
  <c r="A192"/>
  <c r="A171" i="4"/>
  <c r="I192" i="3" l="1"/>
  <c r="F192"/>
  <c r="G192"/>
  <c r="H192"/>
  <c r="E192"/>
  <c r="C192"/>
  <c r="J192"/>
  <c r="B192"/>
  <c r="A193"/>
  <c r="A172" i="4"/>
  <c r="I193" i="3" l="1"/>
  <c r="F193"/>
  <c r="G193"/>
  <c r="H193"/>
  <c r="J193"/>
  <c r="E193"/>
  <c r="C193"/>
  <c r="B193"/>
  <c r="A194"/>
  <c r="A173" i="4"/>
  <c r="I194" i="3" l="1"/>
  <c r="F194"/>
  <c r="G194"/>
  <c r="H194"/>
  <c r="E194"/>
  <c r="J194"/>
  <c r="C194"/>
  <c r="B194"/>
  <c r="A195"/>
  <c r="A174" i="4"/>
  <c r="I195" i="3" l="1"/>
  <c r="F195"/>
  <c r="G195"/>
  <c r="H195"/>
  <c r="J195"/>
  <c r="E195"/>
  <c r="C195"/>
  <c r="B195"/>
  <c r="A196"/>
  <c r="A175" i="4"/>
  <c r="I196" i="3" l="1"/>
  <c r="F196"/>
  <c r="G196"/>
  <c r="H196"/>
  <c r="E196"/>
  <c r="C196"/>
  <c r="J196"/>
  <c r="B196"/>
  <c r="A197"/>
  <c r="A176" i="4"/>
  <c r="I197" i="3" l="1"/>
  <c r="F197"/>
  <c r="B197"/>
  <c r="G197"/>
  <c r="H197"/>
  <c r="J197"/>
  <c r="E197"/>
  <c r="C197"/>
  <c r="A198"/>
  <c r="A177" i="4"/>
  <c r="I198" i="3" l="1"/>
  <c r="F198"/>
  <c r="G198"/>
  <c r="H198"/>
  <c r="E198"/>
  <c r="J198"/>
  <c r="C198"/>
  <c r="B198"/>
  <c r="A199"/>
  <c r="A178" i="4"/>
  <c r="I199" i="3" l="1"/>
  <c r="F199"/>
  <c r="G199"/>
  <c r="H199"/>
  <c r="J199"/>
  <c r="E199"/>
  <c r="C199"/>
  <c r="B199"/>
  <c r="A200"/>
  <c r="A179" i="4"/>
  <c r="I200" i="3" l="1"/>
  <c r="F200"/>
  <c r="G200"/>
  <c r="H200"/>
  <c r="E200"/>
  <c r="C200"/>
  <c r="J200"/>
  <c r="B200"/>
  <c r="A201"/>
  <c r="A180" i="4"/>
  <c r="I201" i="3" l="1"/>
  <c r="F201"/>
  <c r="G201"/>
  <c r="H201"/>
  <c r="J201"/>
  <c r="E201"/>
  <c r="C201"/>
  <c r="B201"/>
  <c r="A202"/>
  <c r="A181" i="4"/>
  <c r="I202" i="3" l="1"/>
  <c r="F202"/>
  <c r="G202"/>
  <c r="H202"/>
  <c r="E202"/>
  <c r="J202"/>
  <c r="C202"/>
  <c r="B202"/>
  <c r="A203"/>
  <c r="A182" i="4"/>
  <c r="I203" i="3" l="1"/>
  <c r="F203"/>
  <c r="G203"/>
  <c r="H203"/>
  <c r="J203"/>
  <c r="E203"/>
  <c r="C203"/>
  <c r="B203"/>
  <c r="A204"/>
  <c r="A183" i="4"/>
  <c r="I204" i="3" l="1"/>
  <c r="F204"/>
  <c r="G204"/>
  <c r="H204"/>
  <c r="E204"/>
  <c r="C204"/>
  <c r="J204"/>
  <c r="B204"/>
  <c r="A205"/>
  <c r="A184" i="4"/>
  <c r="I205" i="3" l="1"/>
  <c r="F205"/>
  <c r="B205"/>
  <c r="G205"/>
  <c r="H205"/>
  <c r="J205"/>
  <c r="E205"/>
  <c r="C205"/>
  <c r="A206"/>
  <c r="A185" i="4"/>
  <c r="I206" i="3" l="1"/>
  <c r="F206"/>
  <c r="G206"/>
  <c r="H206"/>
  <c r="E206"/>
  <c r="J206"/>
  <c r="C206"/>
  <c r="B206"/>
  <c r="A207"/>
  <c r="A186" i="4"/>
  <c r="I207" i="3" l="1"/>
  <c r="F207"/>
  <c r="B207"/>
  <c r="G207"/>
  <c r="H207"/>
  <c r="J207"/>
  <c r="E207"/>
  <c r="C207"/>
  <c r="A208"/>
  <c r="A187" i="4"/>
  <c r="I208" i="3" l="1"/>
  <c r="F208"/>
  <c r="G208"/>
  <c r="H208"/>
  <c r="E208"/>
  <c r="C208"/>
  <c r="J208"/>
  <c r="B208"/>
  <c r="A209"/>
  <c r="A188" i="4"/>
  <c r="I209" i="3" l="1"/>
  <c r="F209"/>
  <c r="G209"/>
  <c r="H209"/>
  <c r="J209"/>
  <c r="E209"/>
  <c r="C209"/>
  <c r="B209"/>
  <c r="A210"/>
  <c r="A189" i="4"/>
  <c r="I210" i="3" l="1"/>
  <c r="F210"/>
  <c r="G210"/>
  <c r="H210"/>
  <c r="E210"/>
  <c r="J210"/>
  <c r="C210"/>
  <c r="B210"/>
  <c r="A211"/>
  <c r="A190" i="4"/>
  <c r="I211" i="3" l="1"/>
  <c r="F211"/>
  <c r="G211"/>
  <c r="H211"/>
  <c r="J211"/>
  <c r="E211"/>
  <c r="C211"/>
  <c r="B211"/>
  <c r="A212"/>
  <c r="A191" i="4"/>
  <c r="I212" i="3" l="1"/>
  <c r="F212"/>
  <c r="G212"/>
  <c r="H212"/>
  <c r="E212"/>
  <c r="C212"/>
  <c r="J212"/>
  <c r="B212"/>
  <c r="A213"/>
  <c r="A192" i="4"/>
  <c r="I213" i="3" l="1"/>
  <c r="F213"/>
  <c r="G213"/>
  <c r="H213"/>
  <c r="J213"/>
  <c r="E213"/>
  <c r="C213"/>
  <c r="B213"/>
  <c r="A214"/>
  <c r="A193" i="4"/>
  <c r="I214" i="3" l="1"/>
  <c r="F214"/>
  <c r="B214"/>
  <c r="G214"/>
  <c r="H214"/>
  <c r="E214"/>
  <c r="J214"/>
  <c r="C214"/>
  <c r="A215"/>
  <c r="A194" i="4"/>
  <c r="I215" i="3" l="1"/>
  <c r="F215"/>
  <c r="G215"/>
  <c r="H215"/>
  <c r="J215"/>
  <c r="E215"/>
  <c r="C215"/>
  <c r="B215"/>
  <c r="A216"/>
  <c r="A195" i="4"/>
  <c r="I216" i="3" l="1"/>
  <c r="F216"/>
  <c r="G216"/>
  <c r="H216"/>
  <c r="E216"/>
  <c r="C216"/>
  <c r="J216"/>
  <c r="B216"/>
  <c r="A217"/>
  <c r="A196" i="4"/>
  <c r="I217" i="3" l="1"/>
  <c r="F217"/>
  <c r="G217"/>
  <c r="H217"/>
  <c r="J217"/>
  <c r="E217"/>
  <c r="C217"/>
  <c r="B217"/>
  <c r="A218"/>
  <c r="A197" i="4"/>
  <c r="I218" i="3" l="1"/>
  <c r="F218"/>
  <c r="G218"/>
  <c r="H218"/>
  <c r="E218"/>
  <c r="J218"/>
  <c r="C218"/>
  <c r="B218"/>
  <c r="A219"/>
  <c r="A198" i="4"/>
  <c r="I219" i="3" l="1"/>
  <c r="F219"/>
  <c r="G219"/>
  <c r="H219"/>
  <c r="J219"/>
  <c r="E219"/>
  <c r="C219"/>
  <c r="B219"/>
  <c r="A220"/>
  <c r="A199" i="4"/>
  <c r="I220" i="3" l="1"/>
  <c r="F220"/>
  <c r="B220"/>
  <c r="G220"/>
  <c r="H220"/>
  <c r="E220"/>
  <c r="C220"/>
  <c r="J220"/>
  <c r="A221"/>
  <c r="A200" i="4"/>
  <c r="I221" i="3" l="1"/>
  <c r="F221"/>
  <c r="G221"/>
  <c r="H221"/>
  <c r="J221"/>
  <c r="E221"/>
  <c r="C221"/>
  <c r="B221"/>
  <c r="A222"/>
  <c r="A201" i="4"/>
  <c r="I222" i="3" l="1"/>
  <c r="F222"/>
  <c r="B222"/>
  <c r="G222"/>
  <c r="H222"/>
  <c r="E222"/>
  <c r="J222"/>
  <c r="C222"/>
  <c r="A223"/>
  <c r="A202" i="4"/>
  <c r="B223" i="3" l="1"/>
  <c r="I223"/>
  <c r="F223"/>
  <c r="G223"/>
  <c r="H223"/>
  <c r="J223"/>
  <c r="E223"/>
  <c r="C223"/>
  <c r="A224"/>
  <c r="A203" i="4"/>
  <c r="I224" i="3" l="1"/>
  <c r="F224"/>
  <c r="G224"/>
  <c r="H224"/>
  <c r="E224"/>
  <c r="C224"/>
  <c r="J224"/>
  <c r="B224"/>
  <c r="A225"/>
  <c r="A204" i="4"/>
  <c r="I225" i="3" l="1"/>
  <c r="F225"/>
  <c r="B225"/>
  <c r="G225"/>
  <c r="H225"/>
  <c r="J225"/>
  <c r="E225"/>
  <c r="C225"/>
  <c r="A226"/>
  <c r="A205" i="4"/>
  <c r="I226" i="3" l="1"/>
  <c r="F226"/>
  <c r="G226"/>
  <c r="H226"/>
  <c r="E226"/>
  <c r="J226"/>
  <c r="C226"/>
  <c r="B226"/>
  <c r="A227"/>
  <c r="A206" i="4"/>
  <c r="I227" i="3" l="1"/>
  <c r="F227"/>
  <c r="B227"/>
  <c r="G227"/>
  <c r="H227"/>
  <c r="J227"/>
  <c r="E227"/>
  <c r="C227"/>
  <c r="A228"/>
  <c r="A207" i="4"/>
  <c r="I228" i="3" l="1"/>
  <c r="F228"/>
  <c r="G228"/>
  <c r="H228"/>
  <c r="E228"/>
  <c r="C228"/>
  <c r="J228"/>
  <c r="B228"/>
  <c r="A229"/>
  <c r="A208" i="4"/>
  <c r="I229" i="3" l="1"/>
  <c r="F229"/>
  <c r="B229"/>
  <c r="G229"/>
  <c r="H229"/>
  <c r="J229"/>
  <c r="E229"/>
  <c r="C229"/>
  <c r="A230"/>
  <c r="A209" i="4"/>
  <c r="I230" i="3" l="1"/>
  <c r="F230"/>
  <c r="G230"/>
  <c r="H230"/>
  <c r="E230"/>
  <c r="J230"/>
  <c r="C230"/>
  <c r="B230"/>
  <c r="A231"/>
  <c r="A210" i="4"/>
  <c r="I231" i="3" l="1"/>
  <c r="F231"/>
  <c r="B231"/>
  <c r="G231"/>
  <c r="H231"/>
  <c r="J231"/>
  <c r="E231"/>
  <c r="C231"/>
  <c r="A232"/>
  <c r="A211" i="4"/>
  <c r="I232" i="3" l="1"/>
  <c r="F232"/>
  <c r="G232"/>
  <c r="H232"/>
  <c r="E232"/>
  <c r="C232"/>
  <c r="J232"/>
  <c r="B232"/>
  <c r="A233"/>
  <c r="A212" i="4"/>
  <c r="I233" i="3" l="1"/>
  <c r="F233"/>
  <c r="B233"/>
  <c r="G233"/>
  <c r="H233"/>
  <c r="E233"/>
  <c r="J233"/>
  <c r="C233"/>
  <c r="A234"/>
  <c r="A213" i="4"/>
  <c r="I234" i="3" l="1"/>
  <c r="F234"/>
  <c r="G234"/>
  <c r="H234"/>
  <c r="E234"/>
  <c r="J234"/>
  <c r="C234"/>
  <c r="B234"/>
  <c r="A235"/>
  <c r="A214" i="4"/>
  <c r="I235" i="3" l="1"/>
  <c r="F235"/>
  <c r="B235"/>
  <c r="G235"/>
  <c r="H235"/>
  <c r="E235"/>
  <c r="J235"/>
  <c r="C235"/>
  <c r="A236"/>
  <c r="A215" i="4"/>
  <c r="I236" i="3" l="1"/>
  <c r="F236"/>
  <c r="G236"/>
  <c r="H236"/>
  <c r="E236"/>
  <c r="C236"/>
  <c r="J236"/>
  <c r="B236"/>
  <c r="A237"/>
  <c r="A216" i="4"/>
  <c r="I237" i="3" l="1"/>
  <c r="F237"/>
  <c r="B237"/>
  <c r="G237"/>
  <c r="H237"/>
  <c r="E237"/>
  <c r="J237"/>
  <c r="C237"/>
  <c r="A238"/>
  <c r="A217" i="4"/>
  <c r="I238" i="3" l="1"/>
  <c r="F238"/>
  <c r="G238"/>
  <c r="H238"/>
  <c r="E238"/>
  <c r="J238"/>
  <c r="C238"/>
  <c r="B238"/>
  <c r="A239"/>
  <c r="A218" i="4"/>
  <c r="I239" i="3" l="1"/>
  <c r="F239"/>
  <c r="B239"/>
  <c r="G239"/>
  <c r="H239"/>
  <c r="E239"/>
  <c r="J239"/>
  <c r="C239"/>
  <c r="A240"/>
  <c r="A219" i="4"/>
  <c r="I240" i="3" l="1"/>
  <c r="F240"/>
  <c r="G240"/>
  <c r="H240"/>
  <c r="E240"/>
  <c r="C240"/>
  <c r="J240"/>
  <c r="B240"/>
  <c r="A241"/>
  <c r="A220" i="4"/>
  <c r="I241" i="3" l="1"/>
  <c r="F241"/>
  <c r="B241"/>
  <c r="G241"/>
  <c r="H241"/>
  <c r="E241"/>
  <c r="J241"/>
  <c r="C241"/>
  <c r="A242"/>
  <c r="A221" i="4"/>
  <c r="I242" i="3" l="1"/>
  <c r="F242"/>
  <c r="G242"/>
  <c r="H242"/>
  <c r="E242"/>
  <c r="J242"/>
  <c r="C242"/>
  <c r="B242"/>
  <c r="A243"/>
  <c r="A222" i="4"/>
  <c r="I243" i="3" l="1"/>
  <c r="F243"/>
  <c r="B243"/>
  <c r="G243"/>
  <c r="E243"/>
  <c r="H243"/>
  <c r="J243"/>
  <c r="C243"/>
  <c r="A244"/>
  <c r="A223" i="4"/>
  <c r="I244" i="3" l="1"/>
  <c r="F244"/>
  <c r="G244"/>
  <c r="H244"/>
  <c r="E244"/>
  <c r="C244"/>
  <c r="J244"/>
  <c r="B244"/>
  <c r="A245"/>
  <c r="A224" i="4"/>
  <c r="I245" i="3" l="1"/>
  <c r="F245"/>
  <c r="G245"/>
  <c r="E245"/>
  <c r="H245"/>
  <c r="J245"/>
  <c r="C245"/>
  <c r="B245"/>
  <c r="A246"/>
  <c r="A225" i="4"/>
  <c r="I246" i="3" l="1"/>
  <c r="F246"/>
  <c r="B246"/>
  <c r="G246"/>
  <c r="H246"/>
  <c r="E246"/>
  <c r="J246"/>
  <c r="C246"/>
  <c r="A247"/>
  <c r="A226" i="4"/>
  <c r="I247" i="3" l="1"/>
  <c r="F247"/>
  <c r="G247"/>
  <c r="E247"/>
  <c r="H247"/>
  <c r="J247"/>
  <c r="C247"/>
  <c r="B247"/>
  <c r="A248"/>
  <c r="A227" i="4"/>
  <c r="I248" i="3" l="1"/>
  <c r="F248"/>
  <c r="B248"/>
  <c r="G248"/>
  <c r="H248"/>
  <c r="E248"/>
  <c r="C248"/>
  <c r="J248"/>
  <c r="A249"/>
  <c r="A228" i="4"/>
  <c r="I249" i="3" l="1"/>
  <c r="F249"/>
  <c r="G249"/>
  <c r="E249"/>
  <c r="H249"/>
  <c r="J249"/>
  <c r="C249"/>
  <c r="B249"/>
  <c r="A250"/>
  <c r="A229" i="4"/>
  <c r="I250" i="3" l="1"/>
  <c r="F250"/>
  <c r="G250"/>
  <c r="H250"/>
  <c r="E250"/>
  <c r="J250"/>
  <c r="C250"/>
  <c r="B250"/>
  <c r="A251"/>
  <c r="A230" i="4"/>
  <c r="I251" i="3" l="1"/>
  <c r="F251"/>
  <c r="B251"/>
  <c r="G251"/>
  <c r="E251"/>
  <c r="H251"/>
  <c r="J251"/>
  <c r="C251"/>
  <c r="A252"/>
  <c r="A231" i="4"/>
  <c r="I252" i="3" l="1"/>
  <c r="F252"/>
  <c r="G252"/>
  <c r="H252"/>
  <c r="E252"/>
  <c r="C252"/>
  <c r="J252"/>
  <c r="B252"/>
  <c r="A253"/>
  <c r="A232" i="4"/>
  <c r="I253" i="3" l="1"/>
  <c r="F253"/>
  <c r="B253"/>
  <c r="G253"/>
  <c r="E253"/>
  <c r="H253"/>
  <c r="J253"/>
  <c r="C253"/>
  <c r="A254"/>
  <c r="A233" i="4"/>
  <c r="I254" i="3" l="1"/>
  <c r="F254"/>
  <c r="G254"/>
  <c r="H254"/>
  <c r="E254"/>
  <c r="J254"/>
  <c r="C254"/>
  <c r="B254"/>
  <c r="A255"/>
  <c r="A234" i="4"/>
  <c r="I255" i="3" l="1"/>
  <c r="F255"/>
  <c r="B255"/>
  <c r="G255"/>
  <c r="E255"/>
  <c r="H255"/>
  <c r="J255"/>
  <c r="C255"/>
  <c r="A256"/>
  <c r="A235" i="4"/>
  <c r="I256" i="3" l="1"/>
  <c r="F256"/>
  <c r="G256"/>
  <c r="H256"/>
  <c r="E256"/>
  <c r="C256"/>
  <c r="J256"/>
  <c r="B256"/>
  <c r="A257"/>
  <c r="A236" i="4"/>
  <c r="I257" i="3" l="1"/>
  <c r="F257"/>
  <c r="B257"/>
  <c r="G257"/>
  <c r="E257"/>
  <c r="H257"/>
  <c r="J257"/>
  <c r="C257"/>
  <c r="A258"/>
  <c r="A237" i="4"/>
  <c r="I258" i="3" l="1"/>
  <c r="F258"/>
  <c r="G258"/>
  <c r="H258"/>
  <c r="E258"/>
  <c r="J258"/>
  <c r="C258"/>
  <c r="B258"/>
  <c r="A259"/>
  <c r="A238" i="4"/>
  <c r="I259" i="3" l="1"/>
  <c r="F259"/>
  <c r="B259"/>
  <c r="G259"/>
  <c r="E259"/>
  <c r="H259"/>
  <c r="J259"/>
  <c r="C259"/>
  <c r="A260"/>
  <c r="A239" i="4"/>
  <c r="I260" i="3" l="1"/>
  <c r="F260"/>
  <c r="G260"/>
  <c r="H260"/>
  <c r="E260"/>
  <c r="C260"/>
  <c r="J260"/>
  <c r="B260"/>
  <c r="A261"/>
  <c r="A240" i="4"/>
  <c r="I261" i="3" l="1"/>
  <c r="F261"/>
  <c r="B261"/>
  <c r="G261"/>
  <c r="E261"/>
  <c r="H261"/>
  <c r="J261"/>
  <c r="C261"/>
  <c r="A262"/>
  <c r="A241" i="4"/>
  <c r="I262" i="3" l="1"/>
  <c r="F262"/>
  <c r="G262"/>
  <c r="H262"/>
  <c r="E262"/>
  <c r="J262"/>
  <c r="C262"/>
  <c r="B262"/>
  <c r="A263"/>
  <c r="A242" i="4"/>
  <c r="I263" i="3" l="1"/>
  <c r="F263"/>
  <c r="B263"/>
  <c r="G263"/>
  <c r="E263"/>
  <c r="H263"/>
  <c r="J263"/>
  <c r="C263"/>
  <c r="A264"/>
  <c r="A243" i="4"/>
  <c r="I264" i="3" l="1"/>
  <c r="F264"/>
  <c r="G264"/>
  <c r="H264"/>
  <c r="E264"/>
  <c r="C264"/>
  <c r="J264"/>
  <c r="B264"/>
  <c r="A265"/>
  <c r="A244" i="4"/>
  <c r="I265" i="3" l="1"/>
  <c r="F265"/>
  <c r="B265"/>
  <c r="G265"/>
  <c r="E265"/>
  <c r="H265"/>
  <c r="J265"/>
  <c r="C265"/>
  <c r="A266"/>
  <c r="A245" i="4"/>
  <c r="I266" i="3" l="1"/>
  <c r="F266"/>
  <c r="G266"/>
  <c r="H266"/>
  <c r="E266"/>
  <c r="J266"/>
  <c r="C266"/>
  <c r="B266"/>
  <c r="A267"/>
  <c r="A246" i="4"/>
  <c r="I267" i="3" l="1"/>
  <c r="F267"/>
  <c r="B267"/>
  <c r="G267"/>
  <c r="E267"/>
  <c r="H267"/>
  <c r="J267"/>
  <c r="C267"/>
  <c r="A268"/>
  <c r="A247" i="4"/>
  <c r="I268" i="3" l="1"/>
  <c r="F268"/>
  <c r="G268"/>
  <c r="H268"/>
  <c r="E268"/>
  <c r="C268"/>
  <c r="J268"/>
  <c r="B268"/>
  <c r="A269"/>
  <c r="A248" i="4"/>
  <c r="I269" i="3" l="1"/>
  <c r="F269"/>
  <c r="B269"/>
  <c r="G269"/>
  <c r="E269"/>
  <c r="H269"/>
  <c r="J269"/>
  <c r="C269"/>
  <c r="A270"/>
  <c r="A249" i="4"/>
  <c r="I270" i="3" l="1"/>
  <c r="F270"/>
  <c r="G270"/>
  <c r="H270"/>
  <c r="E270"/>
  <c r="J270"/>
  <c r="C270"/>
  <c r="B270"/>
  <c r="A271"/>
  <c r="A250" i="4"/>
  <c r="I271" i="3" l="1"/>
  <c r="F271"/>
  <c r="G271"/>
  <c r="E271"/>
  <c r="H271"/>
  <c r="J271"/>
  <c r="C271"/>
  <c r="B271"/>
  <c r="A272"/>
  <c r="A251" i="4"/>
  <c r="I272" i="3" l="1"/>
  <c r="F272"/>
  <c r="B272"/>
  <c r="G272"/>
  <c r="H272"/>
  <c r="E272"/>
  <c r="C272"/>
  <c r="J272"/>
  <c r="A273"/>
  <c r="A252" i="4"/>
  <c r="I273" i="3" l="1"/>
  <c r="F273"/>
  <c r="G273"/>
  <c r="E273"/>
  <c r="H273"/>
  <c r="J273"/>
  <c r="C273"/>
  <c r="B273"/>
  <c r="A274"/>
  <c r="A253" i="4"/>
  <c r="I274" i="3" l="1"/>
  <c r="F274"/>
  <c r="B274"/>
  <c r="G274"/>
  <c r="H274"/>
  <c r="E274"/>
  <c r="J274"/>
  <c r="C274"/>
  <c r="A275"/>
  <c r="A254" i="4"/>
  <c r="I275" i="3" l="1"/>
  <c r="F275"/>
  <c r="G275"/>
  <c r="E275"/>
  <c r="H275"/>
  <c r="J275"/>
  <c r="C275"/>
  <c r="B275"/>
  <c r="A276"/>
  <c r="A255" i="4"/>
  <c r="I276" i="3" l="1"/>
  <c r="F276"/>
  <c r="B276"/>
  <c r="G276"/>
  <c r="H276"/>
  <c r="E276"/>
  <c r="C276"/>
  <c r="J276"/>
  <c r="A277"/>
  <c r="A256" i="4"/>
  <c r="I277" i="3" l="1"/>
  <c r="F277"/>
  <c r="G277"/>
  <c r="E277"/>
  <c r="H277"/>
  <c r="J277"/>
  <c r="C277"/>
  <c r="B277"/>
  <c r="A278"/>
  <c r="A257" i="4"/>
  <c r="I278" i="3" l="1"/>
  <c r="F278"/>
  <c r="B278"/>
  <c r="G278"/>
  <c r="H278"/>
  <c r="E278"/>
  <c r="J278"/>
  <c r="C278"/>
  <c r="A279"/>
  <c r="A258" i="4"/>
  <c r="I279" i="3" l="1"/>
  <c r="F279"/>
  <c r="G279"/>
  <c r="E279"/>
  <c r="H279"/>
  <c r="J279"/>
  <c r="C279"/>
  <c r="B279"/>
  <c r="A280"/>
  <c r="A259" i="4"/>
  <c r="I280" i="3" l="1"/>
  <c r="F280"/>
  <c r="B280"/>
  <c r="G280"/>
  <c r="H280"/>
  <c r="E280"/>
  <c r="C280"/>
  <c r="J280"/>
  <c r="A281"/>
  <c r="A260" i="4"/>
  <c r="I281" i="3" l="1"/>
  <c r="F281"/>
  <c r="G281"/>
  <c r="E281"/>
  <c r="H281"/>
  <c r="J281"/>
  <c r="C281"/>
  <c r="B281"/>
  <c r="A282"/>
  <c r="A261" i="4"/>
  <c r="I282" i="3" l="1"/>
  <c r="F282"/>
  <c r="B282"/>
  <c r="G282"/>
  <c r="H282"/>
  <c r="E282"/>
  <c r="J282"/>
  <c r="C282"/>
  <c r="A283"/>
  <c r="A262" i="4"/>
  <c r="I283" i="3" l="1"/>
  <c r="F283"/>
  <c r="G283"/>
  <c r="E283"/>
  <c r="H283"/>
  <c r="J283"/>
  <c r="C283"/>
  <c r="B283"/>
  <c r="A284"/>
  <c r="A263" i="4"/>
  <c r="I284" i="3" l="1"/>
  <c r="F284"/>
  <c r="B284"/>
  <c r="G284"/>
  <c r="H284"/>
  <c r="E284"/>
  <c r="C284"/>
  <c r="J284"/>
  <c r="A285"/>
  <c r="A264" i="4"/>
  <c r="I285" i="3" l="1"/>
  <c r="F285"/>
  <c r="G285"/>
  <c r="E285"/>
  <c r="H285"/>
  <c r="J285"/>
  <c r="C285"/>
  <c r="B285"/>
  <c r="A286"/>
  <c r="A265" i="4"/>
  <c r="I286" i="3" l="1"/>
  <c r="F286"/>
  <c r="B286"/>
  <c r="G286"/>
  <c r="H286"/>
  <c r="E286"/>
  <c r="J286"/>
  <c r="C286"/>
  <c r="A287"/>
  <c r="A266" i="4"/>
  <c r="I287" i="3" l="1"/>
  <c r="F287"/>
  <c r="G287"/>
  <c r="E287"/>
  <c r="H287"/>
  <c r="J287"/>
  <c r="C287"/>
  <c r="B287"/>
  <c r="A288"/>
  <c r="A267" i="4"/>
  <c r="I288" i="3" l="1"/>
  <c r="F288"/>
  <c r="B288"/>
  <c r="G288"/>
  <c r="H288"/>
  <c r="E288"/>
  <c r="C288"/>
  <c r="J288"/>
  <c r="A289"/>
  <c r="A268" i="4"/>
  <c r="I289" i="3" l="1"/>
  <c r="F289"/>
  <c r="G289"/>
  <c r="E289"/>
  <c r="H289"/>
  <c r="J289"/>
  <c r="C289"/>
  <c r="B289"/>
  <c r="A290"/>
  <c r="A269" i="4"/>
  <c r="I290" i="3" l="1"/>
  <c r="F290"/>
  <c r="G290"/>
  <c r="H290"/>
  <c r="E290"/>
  <c r="J290"/>
  <c r="C290"/>
  <c r="B290"/>
  <c r="A291"/>
  <c r="A270" i="4"/>
  <c r="I291" i="3" l="1"/>
  <c r="F291"/>
  <c r="G291"/>
  <c r="E291"/>
  <c r="H291"/>
  <c r="J291"/>
  <c r="C291"/>
  <c r="B291"/>
  <c r="A292"/>
  <c r="A271" i="4"/>
  <c r="I292" i="3" l="1"/>
  <c r="F292"/>
  <c r="G292"/>
  <c r="H292"/>
  <c r="E292"/>
  <c r="C292"/>
  <c r="J292"/>
  <c r="B292"/>
  <c r="A293"/>
  <c r="A272" i="4"/>
  <c r="I293" i="3" l="1"/>
  <c r="F293"/>
  <c r="G293"/>
  <c r="E293"/>
  <c r="H293"/>
  <c r="J293"/>
  <c r="C293"/>
  <c r="B293"/>
  <c r="A294"/>
  <c r="A273" i="4"/>
  <c r="I294" i="3" l="1"/>
  <c r="F294"/>
  <c r="G294"/>
  <c r="H294"/>
  <c r="E294"/>
  <c r="J294"/>
  <c r="C294"/>
  <c r="B294"/>
  <c r="A295"/>
  <c r="A274" i="4"/>
  <c r="I295" i="3" l="1"/>
  <c r="F295"/>
  <c r="G295"/>
  <c r="E295"/>
  <c r="H295"/>
  <c r="J295"/>
  <c r="C295"/>
  <c r="B295"/>
  <c r="A296"/>
  <c r="A275" i="4"/>
  <c r="I296" i="3" l="1"/>
  <c r="F296"/>
  <c r="G296"/>
  <c r="H296"/>
  <c r="E296"/>
  <c r="C296"/>
  <c r="J296"/>
  <c r="B296"/>
  <c r="A297"/>
  <c r="A276" i="4"/>
  <c r="I297" i="3" l="1"/>
  <c r="F297"/>
  <c r="G297"/>
  <c r="E297"/>
  <c r="H297"/>
  <c r="J297"/>
  <c r="C297"/>
  <c r="B297"/>
  <c r="A298"/>
  <c r="A277" i="4"/>
  <c r="I298" i="3" l="1"/>
  <c r="F298"/>
  <c r="G298"/>
  <c r="H298"/>
  <c r="E298"/>
  <c r="J298"/>
  <c r="C298"/>
  <c r="B298"/>
  <c r="A299"/>
  <c r="A278" i="4"/>
  <c r="I299" i="3" l="1"/>
  <c r="F299"/>
  <c r="B299"/>
  <c r="G299"/>
  <c r="E299"/>
  <c r="H299"/>
  <c r="J299"/>
  <c r="C299"/>
  <c r="A300"/>
  <c r="A279" i="4"/>
  <c r="I300" i="3" l="1"/>
  <c r="F300"/>
  <c r="G300"/>
  <c r="H300"/>
  <c r="E300"/>
  <c r="C300"/>
  <c r="J300"/>
  <c r="B300"/>
  <c r="A301"/>
  <c r="A280" i="4"/>
  <c r="I301" i="3" l="1"/>
  <c r="F301"/>
  <c r="B301"/>
  <c r="G301"/>
  <c r="E301"/>
  <c r="H301"/>
  <c r="J301"/>
  <c r="C301"/>
  <c r="A302"/>
  <c r="A281" i="4"/>
  <c r="I302" i="3" l="1"/>
  <c r="F302"/>
  <c r="G302"/>
  <c r="H302"/>
  <c r="E302"/>
  <c r="J302"/>
  <c r="C302"/>
  <c r="B302"/>
  <c r="A303"/>
  <c r="A282" i="4"/>
  <c r="I303" i="3" l="1"/>
  <c r="F303"/>
  <c r="G303"/>
  <c r="E303"/>
  <c r="H303"/>
  <c r="J303"/>
  <c r="C303"/>
  <c r="B303"/>
  <c r="A304"/>
  <c r="A283" i="4"/>
  <c r="I304" i="3" l="1"/>
  <c r="F304"/>
  <c r="G304"/>
  <c r="H304"/>
  <c r="E304"/>
  <c r="C304"/>
  <c r="J304"/>
  <c r="B304"/>
  <c r="A305"/>
  <c r="A284" i="4"/>
  <c r="I305" i="3" l="1"/>
  <c r="F305"/>
  <c r="G305"/>
  <c r="E305"/>
  <c r="H305"/>
  <c r="J305"/>
  <c r="C305"/>
  <c r="B305"/>
  <c r="A306"/>
  <c r="A285" i="4"/>
  <c r="I306" i="3" l="1"/>
  <c r="F306"/>
  <c r="G306"/>
  <c r="H306"/>
  <c r="E306"/>
  <c r="J306"/>
  <c r="C306"/>
  <c r="B306"/>
  <c r="A307"/>
  <c r="A286" i="4"/>
  <c r="I307" i="3" l="1"/>
  <c r="F307"/>
  <c r="G307"/>
  <c r="E307"/>
  <c r="H307"/>
  <c r="J307"/>
  <c r="C307"/>
  <c r="B307"/>
  <c r="A308"/>
  <c r="A287" i="4"/>
  <c r="I308" i="3" l="1"/>
  <c r="F308"/>
  <c r="G308"/>
  <c r="H308"/>
  <c r="E308"/>
  <c r="C308"/>
  <c r="J308"/>
  <c r="B308"/>
  <c r="A309"/>
  <c r="A288" i="4"/>
  <c r="I309" i="3" l="1"/>
  <c r="F309"/>
  <c r="B309"/>
  <c r="G309"/>
  <c r="E309"/>
  <c r="H309"/>
  <c r="J309"/>
  <c r="C309"/>
  <c r="A310"/>
  <c r="A289" i="4"/>
  <c r="I310" i="3" l="1"/>
  <c r="F310"/>
  <c r="G310"/>
  <c r="H310"/>
  <c r="E310"/>
  <c r="J310"/>
  <c r="C310"/>
  <c r="B310"/>
  <c r="A311"/>
  <c r="A290" i="4"/>
  <c r="I311" i="3" l="1"/>
  <c r="F311"/>
  <c r="B311"/>
  <c r="G311"/>
  <c r="E311"/>
  <c r="H311"/>
  <c r="J311"/>
  <c r="C311"/>
  <c r="A312"/>
  <c r="A291" i="4"/>
  <c r="I312" i="3" l="1"/>
  <c r="F312"/>
  <c r="G312"/>
  <c r="H312"/>
  <c r="E312"/>
  <c r="C312"/>
  <c r="J312"/>
  <c r="B312"/>
  <c r="A313"/>
  <c r="A292" i="4"/>
  <c r="I313" i="3" l="1"/>
  <c r="F313"/>
  <c r="B313"/>
  <c r="G313"/>
  <c r="E313"/>
  <c r="H313"/>
  <c r="J313"/>
  <c r="C313"/>
  <c r="A314"/>
  <c r="A293" i="4"/>
  <c r="I314" i="3" l="1"/>
  <c r="F314"/>
  <c r="G314"/>
  <c r="H314"/>
  <c r="E314"/>
  <c r="J314"/>
  <c r="C314"/>
  <c r="B314"/>
  <c r="A315"/>
  <c r="A294" i="4"/>
  <c r="I315" i="3" l="1"/>
  <c r="F315"/>
  <c r="B315"/>
  <c r="G315"/>
  <c r="E315"/>
  <c r="H315"/>
  <c r="J315"/>
  <c r="C315"/>
  <c r="A316"/>
  <c r="A295" i="4"/>
  <c r="I316" i="3" l="1"/>
  <c r="F316"/>
  <c r="G316"/>
  <c r="H316"/>
  <c r="E316"/>
  <c r="C316"/>
  <c r="J316"/>
  <c r="B316"/>
  <c r="A317"/>
  <c r="A296" i="4"/>
  <c r="I317" i="3" l="1"/>
  <c r="F317"/>
  <c r="B317"/>
  <c r="G317"/>
  <c r="E317"/>
  <c r="H317"/>
  <c r="J317"/>
  <c r="C317"/>
  <c r="A318"/>
  <c r="A297" i="4"/>
  <c r="I318" i="3" l="1"/>
  <c r="F318"/>
  <c r="G318"/>
  <c r="H318"/>
  <c r="E318"/>
  <c r="J318"/>
  <c r="C318"/>
  <c r="B318"/>
  <c r="A319"/>
  <c r="A298" i="4"/>
  <c r="I319" i="3" l="1"/>
  <c r="F319"/>
  <c r="B319"/>
  <c r="G319"/>
  <c r="E319"/>
  <c r="H319"/>
  <c r="J319"/>
  <c r="C319"/>
  <c r="A320"/>
  <c r="A299" i="4"/>
  <c r="I320" i="3" l="1"/>
  <c r="F320"/>
  <c r="G320"/>
  <c r="H320"/>
  <c r="E320"/>
  <c r="C320"/>
  <c r="J320"/>
  <c r="B320"/>
  <c r="A321"/>
  <c r="A300" i="4"/>
  <c r="I321" i="3" l="1"/>
  <c r="F321"/>
  <c r="G321"/>
  <c r="E321"/>
  <c r="H321"/>
  <c r="J321"/>
  <c r="C321"/>
  <c r="B321"/>
  <c r="A322"/>
  <c r="A301" i="4"/>
  <c r="I322" i="3" l="1"/>
  <c r="F322"/>
  <c r="B322"/>
  <c r="G322"/>
  <c r="H322"/>
  <c r="E322"/>
  <c r="J322"/>
  <c r="C322"/>
  <c r="A323"/>
  <c r="A302" i="4"/>
  <c r="I323" i="3" l="1"/>
  <c r="F323"/>
  <c r="G323"/>
  <c r="E323"/>
  <c r="H323"/>
  <c r="J323"/>
  <c r="C323"/>
  <c r="B323"/>
  <c r="A324"/>
  <c r="A303" i="4"/>
  <c r="I324" i="3" l="1"/>
  <c r="F324"/>
  <c r="G324"/>
  <c r="H324"/>
  <c r="E324"/>
  <c r="C324"/>
  <c r="J324"/>
  <c r="B324"/>
  <c r="A325"/>
  <c r="A304" i="4"/>
  <c r="I325" i="3" l="1"/>
  <c r="F325"/>
  <c r="B325"/>
  <c r="G325"/>
  <c r="E325"/>
  <c r="H325"/>
  <c r="J325"/>
  <c r="C325"/>
  <c r="A326"/>
  <c r="A305" i="4"/>
  <c r="I326" i="3" l="1"/>
  <c r="F326"/>
  <c r="G326"/>
  <c r="H326"/>
  <c r="E326"/>
  <c r="J326"/>
  <c r="C326"/>
  <c r="B326"/>
  <c r="A327"/>
  <c r="A306" i="4"/>
  <c r="I327" i="3" l="1"/>
  <c r="F327"/>
  <c r="G327"/>
  <c r="E327"/>
  <c r="H327"/>
  <c r="J327"/>
  <c r="C327"/>
  <c r="B327"/>
  <c r="A328"/>
  <c r="A307" i="4"/>
  <c r="I328" i="3" l="1"/>
  <c r="F328"/>
  <c r="G328"/>
  <c r="H328"/>
  <c r="E328"/>
  <c r="C328"/>
  <c r="J328"/>
  <c r="B328"/>
  <c r="A329"/>
  <c r="A308" i="4"/>
  <c r="I329" i="3" l="1"/>
  <c r="F329"/>
  <c r="G329"/>
  <c r="E329"/>
  <c r="H329"/>
  <c r="J329"/>
  <c r="C329"/>
  <c r="B329"/>
  <c r="A330"/>
  <c r="A309" i="4"/>
  <c r="I330" i="3" l="1"/>
  <c r="F330"/>
  <c r="G330"/>
  <c r="H330"/>
  <c r="E330"/>
  <c r="J330"/>
  <c r="C330"/>
  <c r="B330"/>
  <c r="A331"/>
  <c r="A310" i="4"/>
  <c r="I331" i="3" l="1"/>
  <c r="F331"/>
  <c r="B331"/>
  <c r="G331"/>
  <c r="E331"/>
  <c r="H331"/>
  <c r="J331"/>
  <c r="C331"/>
  <c r="A332"/>
  <c r="A311" i="4"/>
  <c r="I332" i="3" l="1"/>
  <c r="F332"/>
  <c r="G332"/>
  <c r="H332"/>
  <c r="E332"/>
  <c r="C332"/>
  <c r="J332"/>
  <c r="B332"/>
  <c r="A333"/>
  <c r="A312" i="4"/>
  <c r="I333" i="3" l="1"/>
  <c r="F333"/>
  <c r="G333"/>
  <c r="E333"/>
  <c r="H333"/>
  <c r="J333"/>
  <c r="C333"/>
  <c r="B333"/>
  <c r="A334"/>
  <c r="A313" i="4"/>
  <c r="I334" i="3" l="1"/>
  <c r="F334"/>
  <c r="B334"/>
  <c r="G334"/>
  <c r="H334"/>
  <c r="E334"/>
  <c r="J334"/>
  <c r="C334"/>
  <c r="A335"/>
  <c r="A314" i="4"/>
  <c r="I335" i="3" l="1"/>
  <c r="F335"/>
  <c r="G335"/>
  <c r="E335"/>
  <c r="H335"/>
  <c r="J335"/>
  <c r="C335"/>
  <c r="B335"/>
  <c r="A336"/>
  <c r="A315" i="4"/>
  <c r="I336" i="3" l="1"/>
  <c r="F336"/>
  <c r="G336"/>
  <c r="H336"/>
  <c r="E336"/>
  <c r="C336"/>
  <c r="J336"/>
  <c r="B336"/>
  <c r="A337"/>
  <c r="A316" i="4"/>
  <c r="I337" i="3" l="1"/>
  <c r="F337"/>
  <c r="B337"/>
  <c r="G337"/>
  <c r="E337"/>
  <c r="H337"/>
  <c r="J337"/>
  <c r="C337"/>
  <c r="A338"/>
  <c r="A317" i="4"/>
  <c r="I338" i="3" l="1"/>
  <c r="F338"/>
  <c r="G338"/>
  <c r="H338"/>
  <c r="E338"/>
  <c r="J338"/>
  <c r="C338"/>
  <c r="B338"/>
  <c r="A339"/>
  <c r="A318" i="4"/>
  <c r="I339" i="3" l="1"/>
  <c r="F339"/>
  <c r="G339"/>
  <c r="E339"/>
  <c r="H339"/>
  <c r="J339"/>
  <c r="C339"/>
  <c r="B339"/>
  <c r="A340"/>
  <c r="A319" i="4"/>
  <c r="I340" i="3" l="1"/>
  <c r="F340"/>
  <c r="G340"/>
  <c r="H340"/>
  <c r="E340"/>
  <c r="C340"/>
  <c r="J340"/>
  <c r="B340"/>
  <c r="A341"/>
  <c r="A320" i="4"/>
  <c r="I341" i="3" l="1"/>
  <c r="F341"/>
  <c r="B341"/>
  <c r="G341"/>
  <c r="E341"/>
  <c r="H341"/>
  <c r="J341"/>
  <c r="C341"/>
  <c r="A342"/>
  <c r="A321" i="4"/>
  <c r="I342" i="3" l="1"/>
  <c r="F342"/>
  <c r="G342"/>
  <c r="H342"/>
  <c r="E342"/>
  <c r="J342"/>
  <c r="C342"/>
  <c r="B342"/>
  <c r="A343"/>
  <c r="A322" i="4"/>
  <c r="I343" i="3" l="1"/>
  <c r="F343"/>
  <c r="G343"/>
  <c r="E343"/>
  <c r="H343"/>
  <c r="J343"/>
  <c r="C343"/>
  <c r="B343"/>
  <c r="A344"/>
  <c r="A323" i="4"/>
  <c r="I344" i="3" l="1"/>
  <c r="F344"/>
  <c r="G344"/>
  <c r="H344"/>
  <c r="E344"/>
  <c r="C344"/>
  <c r="J344"/>
  <c r="B344"/>
  <c r="A345"/>
  <c r="A324" i="4"/>
  <c r="I345" i="3" l="1"/>
  <c r="F345"/>
  <c r="B345"/>
  <c r="G345"/>
  <c r="E345"/>
  <c r="H345"/>
  <c r="J345"/>
  <c r="C345"/>
  <c r="A346"/>
  <c r="A325" i="4"/>
  <c r="I346" i="3" l="1"/>
  <c r="F346"/>
  <c r="G346"/>
  <c r="H346"/>
  <c r="E346"/>
  <c r="J346"/>
  <c r="C346"/>
  <c r="B346"/>
  <c r="A347"/>
  <c r="A326" i="4"/>
  <c r="I347" i="3" l="1"/>
  <c r="F347"/>
  <c r="B347"/>
  <c r="G347"/>
  <c r="E347"/>
  <c r="H347"/>
  <c r="J347"/>
  <c r="C347"/>
  <c r="A348"/>
  <c r="A327" i="4"/>
  <c r="I348" i="3" l="1"/>
  <c r="F348"/>
  <c r="G348"/>
  <c r="H348"/>
  <c r="E348"/>
  <c r="C348"/>
  <c r="J348"/>
  <c r="B348"/>
  <c r="A349"/>
  <c r="A328" i="4"/>
  <c r="I349" i="3" l="1"/>
  <c r="F349"/>
  <c r="B349"/>
  <c r="G349"/>
  <c r="E349"/>
  <c r="H349"/>
  <c r="J349"/>
  <c r="C349"/>
  <c r="A350"/>
  <c r="A329" i="4"/>
  <c r="I350" i="3" l="1"/>
  <c r="F350"/>
  <c r="G350"/>
  <c r="H350"/>
  <c r="E350"/>
  <c r="J350"/>
  <c r="C350"/>
  <c r="B350"/>
  <c r="A351"/>
  <c r="A330" i="4"/>
  <c r="I351" i="3" l="1"/>
  <c r="F351"/>
  <c r="B351"/>
  <c r="G351"/>
  <c r="E351"/>
  <c r="H351"/>
  <c r="J351"/>
  <c r="C351"/>
  <c r="A352"/>
  <c r="A331" i="4"/>
  <c r="I352" i="3" l="1"/>
  <c r="F352"/>
  <c r="G352"/>
  <c r="H352"/>
  <c r="E352"/>
  <c r="C352"/>
  <c r="J352"/>
  <c r="B352"/>
  <c r="A353"/>
  <c r="A332" i="4"/>
  <c r="I353" i="3" l="1"/>
  <c r="F353"/>
  <c r="G353"/>
  <c r="E353"/>
  <c r="H353"/>
  <c r="J353"/>
  <c r="C353"/>
  <c r="B353"/>
  <c r="A354"/>
  <c r="A333" i="4"/>
  <c r="I354" i="3" l="1"/>
  <c r="F354"/>
  <c r="B354"/>
  <c r="G354"/>
  <c r="H354"/>
  <c r="E354"/>
  <c r="J354"/>
  <c r="C354"/>
  <c r="A355"/>
  <c r="A334" i="4"/>
  <c r="I355" i="3" l="1"/>
  <c r="F355"/>
  <c r="G355"/>
  <c r="E355"/>
  <c r="H355"/>
  <c r="J355"/>
  <c r="C355"/>
  <c r="B355"/>
  <c r="A356"/>
  <c r="A335" i="4"/>
  <c r="I356" i="3" l="1"/>
  <c r="F356"/>
  <c r="B356"/>
  <c r="G356"/>
  <c r="H356"/>
  <c r="E356"/>
  <c r="C356"/>
  <c r="J356"/>
  <c r="A357"/>
  <c r="A336" i="4"/>
  <c r="I357" i="3" l="1"/>
  <c r="F357"/>
  <c r="G357"/>
  <c r="E357"/>
  <c r="H357"/>
  <c r="J357"/>
  <c r="C357"/>
  <c r="B357"/>
  <c r="A358"/>
  <c r="A337" i="4"/>
  <c r="I358" i="3" l="1"/>
  <c r="F358"/>
  <c r="B358"/>
  <c r="G358"/>
  <c r="H358"/>
  <c r="E358"/>
  <c r="J358"/>
  <c r="C358"/>
  <c r="A359"/>
  <c r="A338" i="4"/>
  <c r="I359" i="3" l="1"/>
  <c r="F359"/>
  <c r="G359"/>
  <c r="E359"/>
  <c r="H359"/>
  <c r="J359"/>
  <c r="C359"/>
  <c r="B359"/>
  <c r="A360"/>
  <c r="A339" i="4"/>
  <c r="I360" i="3" l="1"/>
  <c r="F360"/>
  <c r="B360"/>
  <c r="G360"/>
  <c r="H360"/>
  <c r="E360"/>
  <c r="C360"/>
  <c r="J360"/>
  <c r="A361"/>
  <c r="A340" i="4"/>
  <c r="I361" i="3" l="1"/>
  <c r="F361"/>
  <c r="G361"/>
  <c r="E361"/>
  <c r="H361"/>
  <c r="J361"/>
  <c r="C361"/>
  <c r="B361"/>
  <c r="A362"/>
  <c r="A341" i="4"/>
  <c r="I362" i="3" l="1"/>
  <c r="F362"/>
  <c r="B362"/>
  <c r="G362"/>
  <c r="H362"/>
  <c r="E362"/>
  <c r="J362"/>
  <c r="C362"/>
  <c r="A363"/>
  <c r="A342" i="4"/>
  <c r="I363" i="3" l="1"/>
  <c r="F363"/>
  <c r="G363"/>
  <c r="E363"/>
  <c r="H363"/>
  <c r="J363"/>
  <c r="C363"/>
  <c r="B363"/>
  <c r="A364"/>
  <c r="A343" i="4"/>
  <c r="I364" i="3" l="1"/>
  <c r="F364"/>
  <c r="B364"/>
  <c r="G364"/>
  <c r="H364"/>
  <c r="E364"/>
  <c r="C364"/>
  <c r="J364"/>
  <c r="A365"/>
  <c r="A344" i="4"/>
  <c r="I365" i="3" l="1"/>
  <c r="F365"/>
  <c r="G365"/>
  <c r="E365"/>
  <c r="H365"/>
  <c r="J365"/>
  <c r="C365"/>
  <c r="B365"/>
  <c r="A366"/>
  <c r="A345" i="4"/>
  <c r="I366" i="3" l="1"/>
  <c r="F366"/>
  <c r="B366"/>
  <c r="G366"/>
  <c r="H366"/>
  <c r="E366"/>
  <c r="J366"/>
  <c r="C366"/>
  <c r="A367"/>
  <c r="A346" i="4"/>
  <c r="B367" i="3" l="1"/>
  <c r="I367"/>
  <c r="F367"/>
  <c r="G367"/>
  <c r="E367"/>
  <c r="H367"/>
  <c r="J367"/>
  <c r="C367"/>
  <c r="A368"/>
  <c r="A347" i="4"/>
  <c r="I368" i="3" l="1"/>
  <c r="F368"/>
  <c r="G368"/>
  <c r="H368"/>
  <c r="E368"/>
  <c r="C368"/>
  <c r="J368"/>
  <c r="B368"/>
  <c r="A369"/>
  <c r="A348" i="4"/>
  <c r="I369" i="3" l="1"/>
  <c r="F369"/>
  <c r="G369"/>
  <c r="E369"/>
  <c r="H369"/>
  <c r="J369"/>
  <c r="C369"/>
  <c r="B369"/>
  <c r="A370"/>
  <c r="A349" i="4"/>
  <c r="I370" i="3" l="1"/>
  <c r="F370"/>
  <c r="B370"/>
  <c r="G370"/>
  <c r="H370"/>
  <c r="E370"/>
  <c r="J370"/>
  <c r="C370"/>
  <c r="A371"/>
  <c r="A350" i="4"/>
  <c r="I371" i="3" l="1"/>
  <c r="F371"/>
  <c r="G371"/>
  <c r="E371"/>
  <c r="H371"/>
  <c r="J371"/>
  <c r="C371"/>
  <c r="B371"/>
  <c r="A372"/>
  <c r="A351" i="4"/>
  <c r="I372" i="3" l="1"/>
  <c r="F372"/>
  <c r="B372"/>
  <c r="G372"/>
  <c r="H372"/>
  <c r="E372"/>
  <c r="C372"/>
  <c r="J372"/>
  <c r="A373"/>
  <c r="A352" i="4"/>
  <c r="I373" i="3" l="1"/>
  <c r="F373"/>
  <c r="G373"/>
  <c r="E373"/>
  <c r="H373"/>
  <c r="J373"/>
  <c r="C373"/>
  <c r="B373"/>
  <c r="A374"/>
  <c r="A353" i="4"/>
  <c r="I374" i="3" l="1"/>
  <c r="F374"/>
  <c r="B374"/>
  <c r="G374"/>
  <c r="H374"/>
  <c r="E374"/>
  <c r="J374"/>
  <c r="C374"/>
  <c r="A375"/>
  <c r="A354" i="4"/>
  <c r="I375" i="3" l="1"/>
  <c r="F375"/>
  <c r="G375"/>
  <c r="E375"/>
  <c r="H375"/>
  <c r="J375"/>
  <c r="C375"/>
  <c r="B375"/>
  <c r="A376"/>
  <c r="A355" i="4"/>
  <c r="I376" i="3" l="1"/>
  <c r="F376"/>
  <c r="G376"/>
  <c r="H376"/>
  <c r="E376"/>
  <c r="C376"/>
  <c r="J376"/>
  <c r="B376"/>
  <c r="A377"/>
  <c r="A356" i="4"/>
  <c r="I377" i="3" l="1"/>
  <c r="F377"/>
  <c r="G377"/>
  <c r="E377"/>
  <c r="H377"/>
  <c r="J377"/>
  <c r="C377"/>
  <c r="B377"/>
  <c r="A378"/>
  <c r="A357" i="4"/>
  <c r="I378" i="3" l="1"/>
  <c r="F378"/>
  <c r="B378"/>
  <c r="G378"/>
  <c r="H378"/>
  <c r="E378"/>
  <c r="J378"/>
  <c r="C378"/>
  <c r="A379"/>
  <c r="A358" i="4"/>
  <c r="I379" i="3" l="1"/>
  <c r="F379"/>
  <c r="G379"/>
  <c r="E379"/>
  <c r="H379"/>
  <c r="J379"/>
  <c r="C379"/>
  <c r="B379"/>
  <c r="A380"/>
  <c r="A359" i="4"/>
  <c r="I380" i="3" l="1"/>
  <c r="F380"/>
  <c r="B380"/>
  <c r="G380"/>
  <c r="H380"/>
  <c r="E380"/>
  <c r="C380"/>
  <c r="J380"/>
  <c r="A381"/>
  <c r="A360" i="4"/>
  <c r="I381" i="3" l="1"/>
  <c r="F381"/>
  <c r="G381"/>
  <c r="E381"/>
  <c r="H381"/>
  <c r="J381"/>
  <c r="C381"/>
  <c r="B381"/>
  <c r="A382"/>
  <c r="A361" i="4"/>
  <c r="I382" i="3" l="1"/>
  <c r="F382"/>
  <c r="G382"/>
  <c r="H382"/>
  <c r="E382"/>
  <c r="J382"/>
  <c r="C382"/>
  <c r="B382"/>
  <c r="A383"/>
  <c r="A362" i="4"/>
  <c r="I383" i="3" l="1"/>
  <c r="F383"/>
  <c r="B383"/>
  <c r="G383"/>
  <c r="E383"/>
  <c r="H383"/>
  <c r="J383"/>
  <c r="C383"/>
  <c r="A363" i="4"/>
  <c r="B15" l="1"/>
  <c r="B13"/>
  <c r="B11"/>
  <c r="B14"/>
  <c r="B12"/>
  <c r="B10" l="1"/>
  <c r="B19"/>
  <c r="B21"/>
  <c r="B18"/>
  <c r="B20"/>
  <c r="B25" l="1"/>
  <c r="B16"/>
  <c r="B27"/>
  <c r="B26"/>
  <c r="B17"/>
  <c r="B33" l="1"/>
  <c r="B22"/>
  <c r="B24"/>
  <c r="B23"/>
  <c r="B32"/>
  <c r="B30" l="1"/>
  <c r="B31"/>
  <c r="B28"/>
  <c r="B39"/>
  <c r="B29"/>
  <c r="B35" l="1"/>
  <c r="B36"/>
  <c r="B34"/>
  <c r="B38"/>
  <c r="B37"/>
  <c r="B44" l="1"/>
  <c r="B45"/>
  <c r="B40"/>
  <c r="B41"/>
  <c r="B43"/>
  <c r="B42"/>
  <c r="B49" l="1"/>
  <c r="B50"/>
  <c r="B48"/>
  <c r="B46"/>
  <c r="B47"/>
  <c r="B51"/>
  <c r="B54" l="1"/>
  <c r="B52"/>
  <c r="B58"/>
  <c r="B53"/>
  <c r="B55"/>
  <c r="B57"/>
  <c r="B56"/>
  <c r="B63" l="1"/>
  <c r="B62"/>
  <c r="B64"/>
  <c r="B60"/>
  <c r="B65"/>
  <c r="B59"/>
  <c r="B61"/>
  <c r="B66" l="1"/>
  <c r="B68"/>
  <c r="B67"/>
  <c r="B71"/>
  <c r="B69"/>
  <c r="B70"/>
  <c r="B76" l="1"/>
  <c r="B74"/>
  <c r="B75"/>
  <c r="B72"/>
  <c r="B77"/>
  <c r="B78"/>
  <c r="B73"/>
  <c r="B80" l="1"/>
  <c r="B84"/>
  <c r="B85"/>
  <c r="B79"/>
  <c r="B82"/>
  <c r="B81"/>
  <c r="B83"/>
  <c r="B88" l="1"/>
  <c r="B90"/>
  <c r="B89"/>
  <c r="B86"/>
  <c r="B91"/>
  <c r="B87"/>
  <c r="B98" l="1"/>
  <c r="B92"/>
  <c r="B94"/>
  <c r="B93"/>
  <c r="B96"/>
  <c r="B97"/>
  <c r="B95"/>
  <c r="B104" l="1"/>
  <c r="B102"/>
  <c r="B103"/>
  <c r="B100"/>
  <c r="B101"/>
  <c r="B99"/>
  <c r="B108" l="1"/>
  <c r="B105"/>
  <c r="B106"/>
  <c r="B107"/>
  <c r="B110"/>
  <c r="B109"/>
  <c r="B117" l="1"/>
  <c r="B111"/>
  <c r="B116"/>
  <c r="B114"/>
  <c r="B113"/>
  <c r="B112"/>
  <c r="B115"/>
  <c r="B122" l="1"/>
  <c r="B120"/>
  <c r="B119"/>
  <c r="B121"/>
  <c r="B123"/>
  <c r="B118"/>
  <c r="B130" l="1"/>
  <c r="B124"/>
  <c r="B125"/>
  <c r="B128"/>
  <c r="B126"/>
  <c r="B127"/>
  <c r="B129"/>
  <c r="B134" l="1"/>
  <c r="B136"/>
  <c r="B133"/>
  <c r="B135"/>
  <c r="B132"/>
  <c r="B131"/>
  <c r="B138" l="1"/>
  <c r="B137"/>
  <c r="B139"/>
  <c r="B142"/>
  <c r="B140"/>
  <c r="B141"/>
  <c r="B148" l="1"/>
  <c r="B149"/>
  <c r="B143"/>
  <c r="B147"/>
  <c r="B146"/>
  <c r="B144"/>
  <c r="B145"/>
  <c r="B151" l="1"/>
  <c r="B152"/>
  <c r="B153"/>
  <c r="B154"/>
  <c r="B150"/>
  <c r="B155"/>
  <c r="B157" l="1"/>
  <c r="B156"/>
  <c r="B162"/>
  <c r="B161"/>
  <c r="B160"/>
  <c r="B159"/>
  <c r="B158"/>
  <c r="B165" l="1"/>
  <c r="B167"/>
  <c r="B166"/>
  <c r="B168"/>
  <c r="B169"/>
  <c r="B163"/>
  <c r="B164"/>
  <c r="B176" l="1"/>
  <c r="B171"/>
  <c r="B170"/>
  <c r="B175"/>
  <c r="B173"/>
  <c r="B174"/>
  <c r="B172"/>
  <c r="B179" l="1"/>
  <c r="B180"/>
  <c r="B181"/>
  <c r="B182"/>
  <c r="B177"/>
  <c r="B178"/>
  <c r="B185" l="1"/>
  <c r="B189"/>
  <c r="B183"/>
  <c r="B184"/>
  <c r="B188"/>
  <c r="B187"/>
  <c r="B186"/>
  <c r="B193" l="1"/>
  <c r="B194"/>
  <c r="B191"/>
  <c r="B195"/>
  <c r="B190"/>
  <c r="B192"/>
  <c r="B197" l="1"/>
  <c r="B198"/>
  <c r="B196"/>
  <c r="B199"/>
  <c r="B202"/>
  <c r="B201"/>
  <c r="B200"/>
  <c r="B208" l="1"/>
  <c r="B203"/>
  <c r="B207"/>
  <c r="B209"/>
  <c r="B206"/>
  <c r="B205"/>
  <c r="B204"/>
  <c r="B211" l="1"/>
  <c r="B213"/>
  <c r="B214"/>
  <c r="B212"/>
  <c r="B216"/>
  <c r="B210"/>
  <c r="B215"/>
  <c r="B217" l="1"/>
  <c r="B219"/>
  <c r="B222"/>
  <c r="B221"/>
  <c r="B220"/>
  <c r="B218"/>
  <c r="B225" l="1"/>
  <c r="B228"/>
  <c r="B223"/>
  <c r="B227"/>
  <c r="B229"/>
  <c r="B226"/>
  <c r="B224"/>
  <c r="B233" l="1"/>
  <c r="B234"/>
  <c r="B231"/>
  <c r="B236"/>
  <c r="B230"/>
  <c r="B235"/>
  <c r="B232"/>
  <c r="B239" l="1"/>
  <c r="B237"/>
  <c r="B242"/>
  <c r="B238"/>
  <c r="B241"/>
  <c r="B240"/>
  <c r="B245" l="1"/>
  <c r="B247"/>
  <c r="B248"/>
  <c r="B249"/>
  <c r="B243"/>
  <c r="B244"/>
  <c r="B246"/>
  <c r="B253" l="1"/>
  <c r="B251"/>
  <c r="B250"/>
  <c r="B255"/>
  <c r="B254"/>
  <c r="B252"/>
  <c r="B259" l="1"/>
  <c r="B261"/>
  <c r="B262"/>
  <c r="B257"/>
  <c r="B258"/>
  <c r="B260"/>
  <c r="B256"/>
  <c r="B263" l="1"/>
  <c r="B265"/>
  <c r="B267"/>
  <c r="B264"/>
  <c r="B268"/>
  <c r="B266"/>
  <c r="B273" l="1"/>
  <c r="B274"/>
  <c r="B269"/>
  <c r="B275"/>
  <c r="B271"/>
  <c r="B272"/>
  <c r="B270"/>
  <c r="B282" l="1"/>
  <c r="B277"/>
  <c r="B278"/>
  <c r="B279"/>
  <c r="B276"/>
  <c r="B281"/>
  <c r="B280"/>
  <c r="B287" l="1"/>
  <c r="B286"/>
  <c r="B288"/>
  <c r="B283"/>
  <c r="B285"/>
  <c r="B284"/>
  <c r="B291" l="1"/>
  <c r="B290"/>
  <c r="B289"/>
  <c r="B292"/>
  <c r="B293"/>
  <c r="B294"/>
  <c r="B301" l="1"/>
  <c r="B300"/>
  <c r="B299"/>
  <c r="B295"/>
  <c r="B296"/>
  <c r="B297"/>
  <c r="B298"/>
  <c r="B304" l="1"/>
  <c r="B302"/>
  <c r="B305"/>
  <c r="B303"/>
  <c r="B306"/>
  <c r="B307"/>
  <c r="B314" l="1"/>
  <c r="B310"/>
  <c r="B308"/>
  <c r="B313"/>
  <c r="B312"/>
  <c r="B309"/>
  <c r="B311"/>
  <c r="B316" l="1"/>
  <c r="B320"/>
  <c r="B318"/>
  <c r="B319"/>
  <c r="B315"/>
  <c r="B317"/>
  <c r="B324" l="1"/>
  <c r="B326"/>
  <c r="B321"/>
  <c r="B322"/>
  <c r="B325"/>
  <c r="B323"/>
  <c r="B330" l="1"/>
  <c r="B329"/>
  <c r="B327"/>
  <c r="B332"/>
  <c r="B328"/>
  <c r="B331"/>
  <c r="B335" l="1"/>
  <c r="B334"/>
  <c r="B333"/>
  <c r="B338"/>
  <c r="B339"/>
  <c r="B336"/>
  <c r="B337"/>
  <c r="B344" l="1"/>
  <c r="B346"/>
  <c r="B343"/>
  <c r="B345"/>
  <c r="B340"/>
  <c r="B341"/>
  <c r="B342"/>
  <c r="B349" l="1"/>
  <c r="B352"/>
  <c r="B348"/>
  <c r="B347"/>
  <c r="B350"/>
  <c r="B351"/>
  <c r="B358" l="1"/>
  <c r="B354"/>
  <c r="B353"/>
  <c r="B357"/>
  <c r="B355"/>
  <c r="B356"/>
  <c r="B363"/>
  <c r="B360" l="1"/>
  <c r="B359"/>
  <c r="B362"/>
  <c r="B361"/>
  <c r="J120" i="3" l="1"/>
  <c r="E121" s="1"/>
  <c r="G121" s="1"/>
  <c r="H121" s="1"/>
  <c r="J121" l="1"/>
  <c r="E122" s="1"/>
  <c r="G122" s="1"/>
  <c r="H122" s="1"/>
  <c r="J122" l="1"/>
  <c r="E123" s="1"/>
  <c r="G123" s="1"/>
  <c r="H123" s="1"/>
  <c r="J123" l="1"/>
  <c r="E124" s="1"/>
  <c r="G124" s="1"/>
  <c r="H124" s="1"/>
  <c r="J124" l="1"/>
  <c r="E125" s="1"/>
  <c r="G125" s="1"/>
  <c r="H125" s="1"/>
  <c r="J125" l="1"/>
  <c r="E126" s="1"/>
  <c r="G126" s="1"/>
  <c r="H126" s="1"/>
  <c r="J126" l="1"/>
  <c r="E127" s="1"/>
  <c r="G127" s="1"/>
  <c r="H127" s="1"/>
  <c r="J127" l="1"/>
  <c r="E128" s="1"/>
  <c r="G128" s="1"/>
  <c r="H128" s="1"/>
  <c r="J128" l="1"/>
  <c r="E129" s="1"/>
  <c r="G129" s="1"/>
  <c r="H129" s="1"/>
  <c r="J129" l="1"/>
  <c r="E130" s="1"/>
  <c r="G130" s="1"/>
  <c r="H130" s="1"/>
  <c r="J130" l="1"/>
  <c r="E131" s="1"/>
  <c r="G131" s="1"/>
  <c r="H131" s="1"/>
  <c r="J131" l="1"/>
  <c r="E132" s="1"/>
  <c r="G132" s="1"/>
  <c r="H132" s="1"/>
  <c r="J132" l="1"/>
  <c r="E133" s="1"/>
  <c r="G133" s="1"/>
  <c r="H133" s="1"/>
  <c r="J133" l="1"/>
  <c r="E134" s="1"/>
  <c r="G134" s="1"/>
  <c r="H134" s="1"/>
  <c r="J134" l="1"/>
  <c r="E135" s="1"/>
  <c r="G135" s="1"/>
  <c r="H135" s="1"/>
  <c r="J135" l="1"/>
  <c r="E136" s="1"/>
  <c r="G136" s="1"/>
  <c r="H136" s="1"/>
  <c r="J136" l="1"/>
  <c r="E137" s="1"/>
  <c r="G137" s="1"/>
  <c r="H137" s="1"/>
  <c r="J137" l="1"/>
  <c r="E138" s="1"/>
  <c r="G138" s="1"/>
  <c r="H138" s="1"/>
  <c r="J138" l="1"/>
  <c r="E139" s="1"/>
  <c r="G139" s="1"/>
  <c r="H139" s="1"/>
  <c r="J139" l="1"/>
  <c r="E140" s="1"/>
  <c r="G140" s="1"/>
  <c r="H140" s="1"/>
  <c r="J140" l="1"/>
  <c r="E141" s="1"/>
  <c r="G141" s="1"/>
  <c r="H141" s="1"/>
  <c r="J141" l="1"/>
  <c r="E142" s="1"/>
  <c r="G142" s="1"/>
  <c r="H142" s="1"/>
  <c r="J142" l="1"/>
  <c r="E143" s="1"/>
  <c r="G143" s="1"/>
  <c r="H143" s="1"/>
  <c r="J143" l="1"/>
  <c r="E120"/>
  <c r="G120"/>
  <c r="H120"/>
  <c r="H24" l="1"/>
  <c r="J24" l="1"/>
  <c r="E25" s="1"/>
  <c r="G25" s="1"/>
  <c r="I24"/>
  <c r="H25" l="1"/>
  <c r="J25" l="1"/>
  <c r="E26" s="1"/>
  <c r="G26" s="1"/>
  <c r="I25"/>
  <c r="H26" l="1"/>
  <c r="J26" l="1"/>
  <c r="E27" s="1"/>
  <c r="G27" s="1"/>
  <c r="I26"/>
  <c r="H27" l="1"/>
  <c r="J27" l="1"/>
  <c r="E28" s="1"/>
  <c r="G28" s="1"/>
  <c r="I27"/>
  <c r="H28" l="1"/>
  <c r="J28" l="1"/>
  <c r="E29" s="1"/>
  <c r="G29" s="1"/>
  <c r="I28"/>
  <c r="H29" l="1"/>
  <c r="J29" l="1"/>
  <c r="E30" s="1"/>
  <c r="G30" s="1"/>
  <c r="I29"/>
  <c r="H30" l="1"/>
  <c r="J30" l="1"/>
  <c r="E31" s="1"/>
  <c r="G31" s="1"/>
  <c r="I30"/>
  <c r="H31" l="1"/>
  <c r="J31" l="1"/>
  <c r="E32" s="1"/>
  <c r="G32" s="1"/>
  <c r="I31"/>
  <c r="H32" l="1"/>
  <c r="J32" l="1"/>
  <c r="E33" s="1"/>
  <c r="G33" s="1"/>
  <c r="I32"/>
  <c r="H33" l="1"/>
  <c r="J33" s="1"/>
  <c r="E34" s="1"/>
  <c r="I33" l="1"/>
  <c r="G34"/>
  <c r="H34" l="1"/>
  <c r="J34" l="1"/>
  <c r="E35" s="1"/>
  <c r="G35" s="1"/>
  <c r="I34"/>
  <c r="H35" l="1"/>
  <c r="J35" l="1"/>
  <c r="E36" s="1"/>
  <c r="G36" s="1"/>
  <c r="I35"/>
  <c r="H36" l="1"/>
  <c r="J36" l="1"/>
  <c r="E37" s="1"/>
  <c r="G37" s="1"/>
  <c r="I36"/>
  <c r="H37" l="1"/>
  <c r="J37" l="1"/>
  <c r="E38" s="1"/>
  <c r="G38" s="1"/>
  <c r="I37"/>
  <c r="H38" l="1"/>
  <c r="J38" l="1"/>
  <c r="E39" s="1"/>
  <c r="G39" s="1"/>
  <c r="I38"/>
  <c r="H39" l="1"/>
  <c r="J39" l="1"/>
  <c r="E40" s="1"/>
  <c r="G40" s="1"/>
  <c r="I39"/>
  <c r="H40" l="1"/>
  <c r="J40" l="1"/>
  <c r="E41" s="1"/>
  <c r="G41" s="1"/>
  <c r="I40"/>
  <c r="H41" l="1"/>
  <c r="J41" l="1"/>
  <c r="E42" s="1"/>
  <c r="G42" s="1"/>
  <c r="I41"/>
  <c r="H42" l="1"/>
  <c r="J42" l="1"/>
  <c r="E43" s="1"/>
  <c r="G43" s="1"/>
  <c r="I42"/>
  <c r="H43" l="1"/>
  <c r="J43" l="1"/>
  <c r="E44" s="1"/>
  <c r="G44" s="1"/>
  <c r="I43"/>
  <c r="H44" l="1"/>
  <c r="J44" l="1"/>
  <c r="E45" s="1"/>
  <c r="G45" s="1"/>
  <c r="I44"/>
  <c r="H45" l="1"/>
  <c r="J45" l="1"/>
  <c r="E46" s="1"/>
  <c r="G46" s="1"/>
  <c r="I45"/>
  <c r="H46" l="1"/>
  <c r="J46" l="1"/>
  <c r="E47" s="1"/>
  <c r="G47" s="1"/>
  <c r="I46"/>
  <c r="H47" l="1"/>
  <c r="J47" l="1"/>
  <c r="E48" s="1"/>
  <c r="G48" s="1"/>
  <c r="I47"/>
  <c r="H48" l="1"/>
  <c r="J48" l="1"/>
  <c r="E49" s="1"/>
  <c r="G49" s="1"/>
  <c r="I48"/>
  <c r="H49" l="1"/>
  <c r="J49" l="1"/>
  <c r="E50" s="1"/>
  <c r="G50" s="1"/>
  <c r="I49"/>
  <c r="H50" l="1"/>
  <c r="J50" l="1"/>
  <c r="E51" s="1"/>
  <c r="G51" s="1"/>
  <c r="I50"/>
  <c r="H51" l="1"/>
  <c r="J51" l="1"/>
  <c r="E52" s="1"/>
  <c r="G52" s="1"/>
  <c r="I51"/>
  <c r="H52" l="1"/>
  <c r="J52" l="1"/>
  <c r="E53" s="1"/>
  <c r="G53" s="1"/>
  <c r="I52"/>
  <c r="H53" l="1"/>
  <c r="J53" l="1"/>
  <c r="E54" s="1"/>
  <c r="G54" s="1"/>
  <c r="I53"/>
  <c r="H54" l="1"/>
  <c r="J54" l="1"/>
  <c r="E55" s="1"/>
  <c r="G55" s="1"/>
  <c r="I54"/>
  <c r="H55" l="1"/>
  <c r="J55" l="1"/>
  <c r="E56" s="1"/>
  <c r="G56" s="1"/>
  <c r="I55"/>
  <c r="H56" l="1"/>
  <c r="J56" l="1"/>
  <c r="E57" s="1"/>
  <c r="G57" s="1"/>
  <c r="I56"/>
  <c r="H57" l="1"/>
  <c r="J57" l="1"/>
  <c r="E58" s="1"/>
  <c r="G58" s="1"/>
  <c r="I57"/>
  <c r="H58" l="1"/>
  <c r="J58" l="1"/>
  <c r="E59" s="1"/>
  <c r="G59" s="1"/>
  <c r="I58"/>
  <c r="H59" l="1"/>
  <c r="J59" l="1"/>
  <c r="E60" s="1"/>
  <c r="G60" s="1"/>
  <c r="I59"/>
  <c r="H60" l="1"/>
  <c r="J60" l="1"/>
  <c r="E61" s="1"/>
  <c r="G61" s="1"/>
  <c r="I60"/>
  <c r="H61" l="1"/>
  <c r="J61" l="1"/>
  <c r="E62" s="1"/>
  <c r="G62" s="1"/>
  <c r="I61"/>
  <c r="H62" l="1"/>
  <c r="J62" l="1"/>
  <c r="E63" s="1"/>
  <c r="G63" s="1"/>
  <c r="I62"/>
  <c r="H63" l="1"/>
  <c r="J63" l="1"/>
  <c r="E64" s="1"/>
  <c r="G64" s="1"/>
  <c r="I63"/>
  <c r="H64" l="1"/>
  <c r="J64" l="1"/>
  <c r="E65" s="1"/>
  <c r="G65" s="1"/>
  <c r="I64"/>
  <c r="H65" l="1"/>
  <c r="J65" l="1"/>
  <c r="E66" s="1"/>
  <c r="G66" s="1"/>
  <c r="I65"/>
  <c r="H66" l="1"/>
  <c r="J66" l="1"/>
  <c r="E67" s="1"/>
  <c r="G67" s="1"/>
  <c r="I66"/>
  <c r="H67" l="1"/>
  <c r="J67" l="1"/>
  <c r="E68" s="1"/>
  <c r="G68" s="1"/>
  <c r="I67"/>
  <c r="H68" l="1"/>
  <c r="J68" l="1"/>
  <c r="E69" s="1"/>
  <c r="G69" s="1"/>
  <c r="I68"/>
  <c r="H69" l="1"/>
  <c r="J69" l="1"/>
  <c r="E70" s="1"/>
  <c r="G70" s="1"/>
  <c r="I69"/>
  <c r="H70" l="1"/>
  <c r="J70" l="1"/>
  <c r="E71" s="1"/>
  <c r="G71" s="1"/>
  <c r="I70"/>
  <c r="H71" l="1"/>
  <c r="J71" l="1"/>
  <c r="E72" s="1"/>
  <c r="G72" s="1"/>
  <c r="I71"/>
  <c r="H72" l="1"/>
  <c r="J72" l="1"/>
  <c r="E73" s="1"/>
  <c r="G73" s="1"/>
  <c r="I72"/>
  <c r="H73" l="1"/>
  <c r="J73" l="1"/>
  <c r="E74" s="1"/>
  <c r="G74" s="1"/>
  <c r="I73"/>
  <c r="H74" l="1"/>
  <c r="J74" l="1"/>
  <c r="E75" s="1"/>
  <c r="G75" s="1"/>
  <c r="I74"/>
  <c r="H75" l="1"/>
  <c r="J75" l="1"/>
  <c r="E76" s="1"/>
  <c r="G76" s="1"/>
  <c r="I75"/>
  <c r="H76" l="1"/>
  <c r="J76" l="1"/>
  <c r="E77" s="1"/>
  <c r="G77" s="1"/>
  <c r="I76"/>
  <c r="H77" l="1"/>
  <c r="J77" l="1"/>
  <c r="E78" s="1"/>
  <c r="G78" s="1"/>
  <c r="I77"/>
  <c r="H78" l="1"/>
  <c r="J78" l="1"/>
  <c r="E79" s="1"/>
  <c r="G79" s="1"/>
  <c r="I78"/>
  <c r="H79" l="1"/>
  <c r="J79" l="1"/>
  <c r="E80" s="1"/>
  <c r="G80" s="1"/>
  <c r="I79"/>
  <c r="H80" l="1"/>
  <c r="J80" l="1"/>
  <c r="E81" s="1"/>
  <c r="G81" s="1"/>
  <c r="I80"/>
  <c r="H81" l="1"/>
  <c r="J81" l="1"/>
  <c r="E82" s="1"/>
  <c r="G82" s="1"/>
  <c r="I81"/>
  <c r="H82" l="1"/>
  <c r="J82" l="1"/>
  <c r="E83" s="1"/>
  <c r="G83" s="1"/>
  <c r="I82"/>
  <c r="H83" l="1"/>
  <c r="J83" l="1"/>
  <c r="E84" s="1"/>
  <c r="I83"/>
  <c r="G84"/>
  <c r="H84" l="1"/>
  <c r="J84" l="1"/>
  <c r="E85" s="1"/>
  <c r="I84"/>
  <c r="G85"/>
  <c r="H85" l="1"/>
  <c r="J85" l="1"/>
  <c r="E86" s="1"/>
  <c r="I85"/>
  <c r="G86"/>
  <c r="H86" l="1"/>
  <c r="J86" l="1"/>
  <c r="E87" s="1"/>
  <c r="I86"/>
  <c r="G87"/>
  <c r="H87" l="1"/>
  <c r="J87" l="1"/>
  <c r="E88" s="1"/>
  <c r="I87"/>
  <c r="G88"/>
  <c r="H88" l="1"/>
  <c r="J88" l="1"/>
  <c r="E89" s="1"/>
  <c r="I88"/>
  <c r="G89"/>
  <c r="H89" l="1"/>
  <c r="J89" l="1"/>
  <c r="E90" s="1"/>
  <c r="G90" s="1"/>
  <c r="I89"/>
  <c r="H90" l="1"/>
  <c r="J90" l="1"/>
  <c r="E91" s="1"/>
  <c r="G91" s="1"/>
  <c r="I90"/>
  <c r="H91" l="1"/>
  <c r="J91" l="1"/>
  <c r="E92" s="1"/>
  <c r="I91"/>
  <c r="G92"/>
  <c r="H92" l="1"/>
  <c r="J92" l="1"/>
  <c r="E93" s="1"/>
  <c r="I92"/>
  <c r="G93"/>
  <c r="H93" l="1"/>
  <c r="J93" l="1"/>
  <c r="E94" s="1"/>
  <c r="I93"/>
  <c r="G94"/>
  <c r="H94" l="1"/>
  <c r="J94" l="1"/>
  <c r="E95" s="1"/>
  <c r="I94"/>
  <c r="G95"/>
  <c r="H95" l="1"/>
  <c r="J95" l="1"/>
  <c r="E96" s="1"/>
  <c r="G96" s="1"/>
  <c r="I95"/>
  <c r="H96" l="1"/>
  <c r="J96" l="1"/>
  <c r="E97" s="1"/>
  <c r="G97" s="1"/>
  <c r="I96"/>
  <c r="H97" l="1"/>
  <c r="J97" l="1"/>
  <c r="E98" s="1"/>
  <c r="I97"/>
  <c r="G98"/>
  <c r="H98" l="1"/>
  <c r="J98" l="1"/>
  <c r="E99" s="1"/>
  <c r="I98"/>
  <c r="G99"/>
  <c r="H99" l="1"/>
  <c r="J99" l="1"/>
  <c r="E100" s="1"/>
  <c r="I99"/>
  <c r="G100"/>
  <c r="H100" l="1"/>
  <c r="J100" l="1"/>
  <c r="E101" s="1"/>
  <c r="I100"/>
  <c r="G101"/>
  <c r="H101" l="1"/>
  <c r="J101" l="1"/>
  <c r="E102" s="1"/>
  <c r="I101"/>
  <c r="G102"/>
  <c r="H102" l="1"/>
  <c r="J102" l="1"/>
  <c r="E103" s="1"/>
  <c r="I102"/>
  <c r="G103"/>
  <c r="H103" l="1"/>
  <c r="J103" l="1"/>
  <c r="E104" s="1"/>
  <c r="I103"/>
  <c r="G104"/>
  <c r="H104" l="1"/>
  <c r="J104" l="1"/>
  <c r="E105" s="1"/>
  <c r="I104"/>
  <c r="G105"/>
  <c r="H105" l="1"/>
  <c r="J105" l="1"/>
  <c r="E106" s="1"/>
  <c r="I105"/>
  <c r="G106"/>
  <c r="H106" l="1"/>
  <c r="J106" l="1"/>
  <c r="E107" s="1"/>
  <c r="G107" s="1"/>
  <c r="I106"/>
  <c r="H107" l="1"/>
  <c r="J107" l="1"/>
  <c r="E108" s="1"/>
  <c r="G108" s="1"/>
  <c r="I107"/>
  <c r="H108" l="1"/>
  <c r="J108" l="1"/>
  <c r="E109" s="1"/>
  <c r="I108"/>
  <c r="G109"/>
  <c r="H109" l="1"/>
  <c r="J109" l="1"/>
  <c r="E110" s="1"/>
  <c r="I109"/>
  <c r="G110"/>
  <c r="H110" l="1"/>
  <c r="J110" l="1"/>
  <c r="E111" s="1"/>
  <c r="I110"/>
  <c r="G111"/>
  <c r="H111" l="1"/>
  <c r="J111" l="1"/>
  <c r="E112" s="1"/>
  <c r="I111"/>
  <c r="G112"/>
  <c r="H112" l="1"/>
  <c r="J112" l="1"/>
  <c r="E113" s="1"/>
  <c r="I112"/>
  <c r="G113"/>
  <c r="H113" l="1"/>
  <c r="J113" l="1"/>
  <c r="E114" s="1"/>
  <c r="I113"/>
  <c r="G114"/>
  <c r="H114" l="1"/>
  <c r="J114" l="1"/>
  <c r="E115" s="1"/>
  <c r="G115" s="1"/>
  <c r="I114"/>
  <c r="H115" l="1"/>
  <c r="J115" l="1"/>
  <c r="E116" s="1"/>
  <c r="G116" s="1"/>
  <c r="I115"/>
  <c r="H116" l="1"/>
  <c r="J116" l="1"/>
  <c r="E117" s="1"/>
  <c r="I116"/>
  <c r="G117"/>
  <c r="H117" l="1"/>
  <c r="J117" l="1"/>
  <c r="E118" s="1"/>
  <c r="I117"/>
  <c r="G118"/>
  <c r="H118" l="1"/>
  <c r="J118" l="1"/>
  <c r="E119" s="1"/>
  <c r="I118"/>
  <c r="G119"/>
  <c r="H119" l="1"/>
  <c r="J119" l="1"/>
  <c r="I119"/>
</calcChain>
</file>

<file path=xl/comments1.xml><?xml version="1.0" encoding="utf-8"?>
<comments xmlns="http://schemas.openxmlformats.org/spreadsheetml/2006/main">
  <authors>
    <author xml:space="preserve"> 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1: 30 ngày/tháng và 360 ngày/năm
2: Số ngày thực tế/tháng và 360 ngày/năm
3: Số ngày thực tế/tháng và 365 ngày/năm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1: Tháng
3: Quý
6: Nửa năm
12: Năm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1: Cố định
2: Thả nổi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1: Dự báo 1
2: Dự báo 2
3: Dự báo 3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>1: Nợ gốc &amp; lãi trả đều
2: Nợ gốc trả đều
3: Nợ gốc trả 1 lần khi đáo hạn</t>
        </r>
      </text>
    </comment>
  </commentList>
</comments>
</file>

<file path=xl/sharedStrings.xml><?xml version="1.0" encoding="utf-8"?>
<sst xmlns="http://schemas.openxmlformats.org/spreadsheetml/2006/main" count="33" uniqueCount="31">
  <si>
    <t>Vay mua nhà</t>
  </si>
  <si>
    <t>Hình thức trả nợ</t>
  </si>
  <si>
    <t>THỜI GIAN VÀ ĐƠN VỊ</t>
  </si>
  <si>
    <t>Đơn vị tiền tệ</t>
  </si>
  <si>
    <t>Đồng</t>
  </si>
  <si>
    <t>Kỳ điều chỉnh lãi suất</t>
  </si>
  <si>
    <t>Ngày thanh toán thứ nhất</t>
  </si>
  <si>
    <t>Hệ đếm ngày</t>
  </si>
  <si>
    <t>Dư nợ gốc</t>
  </si>
  <si>
    <t>Hình thức lãi suất</t>
  </si>
  <si>
    <t>Lãi suất cố định</t>
  </si>
  <si>
    <t>Kỳ hạn</t>
  </si>
  <si>
    <t>Kỳ</t>
  </si>
  <si>
    <t>Ngày</t>
  </si>
  <si>
    <t>Hệ số ngày</t>
  </si>
  <si>
    <t>Lãi suất</t>
  </si>
  <si>
    <t>Trả lãi</t>
  </si>
  <si>
    <t>Trả nợ gốc</t>
  </si>
  <si>
    <t>Trả nợ gốc và lãi</t>
  </si>
  <si>
    <t>Dư nợ cuối kỳ</t>
  </si>
  <si>
    <t>MÔ HÌNH NGÂN LƯU NỢ VAY</t>
  </si>
  <si>
    <t>NGÂN LƯU NỢ VAY</t>
  </si>
  <si>
    <t>Ngày giải ngân</t>
  </si>
  <si>
    <t>Chênh lệch lãi suất</t>
  </si>
  <si>
    <t>THÔNG TIN NỢ</t>
  </si>
  <si>
    <t>Mô tả khoản nợ</t>
  </si>
  <si>
    <t>Dư nợ đầu kỳ</t>
  </si>
  <si>
    <t>Tần suất thanh toán</t>
  </si>
  <si>
    <t>Đường lãi suất thả nổi</t>
  </si>
  <si>
    <t>BẢNG TÍNH EXCEL</t>
  </si>
  <si>
    <t>Đây là bảng tính Excel do Nguyễn Xuân Thành, giảng viên chính sách công tại Chương trình Giảng dạy Kinh tế Fulbright soạn.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</si>
</sst>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00_);_(* \(#,##0.000\);_(* &quot;-&quot;??_);_(@_)"/>
    <numFmt numFmtId="165" formatCode="dd/mm/yyyy"/>
    <numFmt numFmtId="166" formatCode="0.000%"/>
  </numFmts>
  <fonts count="1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b/>
      <i/>
      <sz val="14"/>
      <color theme="3" tint="-0.249977111117893"/>
      <name val="Arial"/>
      <family val="2"/>
    </font>
    <font>
      <b/>
      <sz val="10"/>
      <color indexed="12"/>
      <name val="Arial"/>
      <family val="2"/>
    </font>
    <font>
      <b/>
      <sz val="14"/>
      <color theme="3" tint="-0.499984740745262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3" tint="-0.49998474074526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55"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3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165" fontId="0" fillId="0" borderId="0" xfId="0" applyNumberFormat="1" applyBorder="1" applyProtection="1"/>
    <xf numFmtId="164" fontId="0" fillId="0" borderId="4" xfId="1" applyNumberFormat="1" applyFont="1" applyBorder="1" applyProtection="1"/>
    <xf numFmtId="3" fontId="0" fillId="0" borderId="3" xfId="0" applyNumberFormat="1" applyBorder="1" applyProtection="1"/>
    <xf numFmtId="10" fontId="0" fillId="0" borderId="0" xfId="2" applyNumberFormat="1" applyFont="1" applyBorder="1" applyProtection="1"/>
    <xf numFmtId="0" fontId="0" fillId="0" borderId="0" xfId="0" applyBorder="1" applyProtection="1"/>
    <xf numFmtId="3" fontId="0" fillId="0" borderId="4" xfId="0" applyNumberFormat="1" applyBorder="1" applyProtection="1"/>
    <xf numFmtId="3" fontId="0" fillId="0" borderId="0" xfId="0" applyNumberFormat="1" applyBorder="1" applyProtection="1"/>
    <xf numFmtId="10" fontId="1" fillId="0" borderId="0" xfId="2" applyNumberFormat="1" applyFont="1" applyBorder="1" applyProtection="1"/>
    <xf numFmtId="165" fontId="0" fillId="0" borderId="8" xfId="0" applyNumberFormat="1" applyBorder="1" applyProtection="1"/>
    <xf numFmtId="164" fontId="0" fillId="0" borderId="6" xfId="1" applyNumberFormat="1" applyFont="1" applyBorder="1" applyProtection="1"/>
    <xf numFmtId="3" fontId="0" fillId="0" borderId="5" xfId="0" applyNumberFormat="1" applyBorder="1" applyProtection="1"/>
    <xf numFmtId="10" fontId="0" fillId="0" borderId="8" xfId="2" applyNumberFormat="1" applyFont="1" applyBorder="1" applyProtection="1"/>
    <xf numFmtId="3" fontId="0" fillId="0" borderId="8" xfId="0" applyNumberFormat="1" applyBorder="1" applyProtection="1"/>
    <xf numFmtId="3" fontId="0" fillId="0" borderId="6" xfId="0" applyNumberForma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5" fillId="0" borderId="0" xfId="0" applyFont="1" applyProtection="1"/>
    <xf numFmtId="0" fontId="0" fillId="0" borderId="7" xfId="0" applyBorder="1" applyAlignment="1" applyProtection="1">
      <alignment wrapText="1"/>
    </xf>
    <xf numFmtId="0" fontId="11" fillId="5" borderId="0" xfId="3" applyFont="1" applyFill="1" applyAlignment="1">
      <alignment horizontal="center"/>
    </xf>
    <xf numFmtId="0" fontId="10" fillId="0" borderId="0" xfId="3"/>
    <xf numFmtId="0" fontId="12" fillId="5" borderId="0" xfId="3" applyFont="1" applyFill="1" applyAlignment="1">
      <alignment horizontal="center"/>
    </xf>
    <xf numFmtId="0" fontId="13" fillId="5" borderId="0" xfId="3" applyFont="1" applyFill="1" applyAlignment="1">
      <alignment horizontal="center"/>
    </xf>
    <xf numFmtId="0" fontId="10" fillId="5" borderId="0" xfId="3" applyFont="1" applyFill="1"/>
    <xf numFmtId="0" fontId="10" fillId="5" borderId="0" xfId="3" applyFill="1"/>
    <xf numFmtId="0" fontId="2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165" fontId="9" fillId="4" borderId="4" xfId="0" applyNumberFormat="1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3" fontId="9" fillId="4" borderId="4" xfId="0" applyNumberFormat="1" applyFont="1" applyFill="1" applyBorder="1" applyAlignment="1" applyProtection="1">
      <alignment horizontal="center"/>
    </xf>
    <xf numFmtId="10" fontId="9" fillId="4" borderId="4" xfId="0" applyNumberFormat="1" applyFont="1" applyFill="1" applyBorder="1" applyAlignment="1" applyProtection="1">
      <alignment horizontal="center"/>
    </xf>
    <xf numFmtId="9" fontId="0" fillId="0" borderId="0" xfId="0" applyNumberFormat="1" applyProtection="1"/>
    <xf numFmtId="10" fontId="0" fillId="0" borderId="0" xfId="0" applyNumberFormat="1" applyProtection="1"/>
    <xf numFmtId="166" fontId="0" fillId="0" borderId="0" xfId="2" applyNumberFormat="1" applyFont="1" applyProtection="1"/>
    <xf numFmtId="2" fontId="0" fillId="0" borderId="0" xfId="0" applyNumberFormat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10" fontId="6" fillId="0" borderId="0" xfId="2" applyNumberFormat="1" applyFont="1" applyBorder="1" applyProtection="1"/>
    <xf numFmtId="10" fontId="6" fillId="0" borderId="0" xfId="2" applyNumberFormat="1" applyFont="1" applyProtection="1"/>
    <xf numFmtId="0" fontId="0" fillId="0" borderId="8" xfId="0" applyBorder="1" applyProtection="1"/>
    <xf numFmtId="10" fontId="6" fillId="0" borderId="8" xfId="2" applyNumberFormat="1" applyFont="1" applyBorder="1" applyProtection="1"/>
    <xf numFmtId="10" fontId="0" fillId="0" borderId="6" xfId="0" applyNumberFormat="1" applyBorder="1" applyProtection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workbookViewId="0">
      <selection activeCell="A6" sqref="A6"/>
    </sheetView>
  </sheetViews>
  <sheetFormatPr defaultRowHeight="13.2"/>
  <cols>
    <col min="1" max="1" width="157.109375" style="34" customWidth="1"/>
    <col min="2" max="256" width="9.109375" style="30"/>
    <col min="257" max="257" width="157.109375" style="30" customWidth="1"/>
    <col min="258" max="512" width="9.109375" style="30"/>
    <col min="513" max="513" width="157.109375" style="30" customWidth="1"/>
    <col min="514" max="768" width="9.109375" style="30"/>
    <col min="769" max="769" width="157.109375" style="30" customWidth="1"/>
    <col min="770" max="1024" width="9.109375" style="30"/>
    <col min="1025" max="1025" width="157.109375" style="30" customWidth="1"/>
    <col min="1026" max="1280" width="9.109375" style="30"/>
    <col min="1281" max="1281" width="157.109375" style="30" customWidth="1"/>
    <col min="1282" max="1536" width="9.109375" style="30"/>
    <col min="1537" max="1537" width="157.109375" style="30" customWidth="1"/>
    <col min="1538" max="1792" width="9.109375" style="30"/>
    <col min="1793" max="1793" width="157.109375" style="30" customWidth="1"/>
    <col min="1794" max="2048" width="9.109375" style="30"/>
    <col min="2049" max="2049" width="157.109375" style="30" customWidth="1"/>
    <col min="2050" max="2304" width="9.109375" style="30"/>
    <col min="2305" max="2305" width="157.109375" style="30" customWidth="1"/>
    <col min="2306" max="2560" width="9.109375" style="30"/>
    <col min="2561" max="2561" width="157.109375" style="30" customWidth="1"/>
    <col min="2562" max="2816" width="9.109375" style="30"/>
    <col min="2817" max="2817" width="157.109375" style="30" customWidth="1"/>
    <col min="2818" max="3072" width="9.109375" style="30"/>
    <col min="3073" max="3073" width="157.109375" style="30" customWidth="1"/>
    <col min="3074" max="3328" width="9.109375" style="30"/>
    <col min="3329" max="3329" width="157.109375" style="30" customWidth="1"/>
    <col min="3330" max="3584" width="9.109375" style="30"/>
    <col min="3585" max="3585" width="157.109375" style="30" customWidth="1"/>
    <col min="3586" max="3840" width="9.109375" style="30"/>
    <col min="3841" max="3841" width="157.109375" style="30" customWidth="1"/>
    <col min="3842" max="4096" width="9.109375" style="30"/>
    <col min="4097" max="4097" width="157.109375" style="30" customWidth="1"/>
    <col min="4098" max="4352" width="9.109375" style="30"/>
    <col min="4353" max="4353" width="157.109375" style="30" customWidth="1"/>
    <col min="4354" max="4608" width="9.109375" style="30"/>
    <col min="4609" max="4609" width="157.109375" style="30" customWidth="1"/>
    <col min="4610" max="4864" width="9.109375" style="30"/>
    <col min="4865" max="4865" width="157.109375" style="30" customWidth="1"/>
    <col min="4866" max="5120" width="9.109375" style="30"/>
    <col min="5121" max="5121" width="157.109375" style="30" customWidth="1"/>
    <col min="5122" max="5376" width="9.109375" style="30"/>
    <col min="5377" max="5377" width="157.109375" style="30" customWidth="1"/>
    <col min="5378" max="5632" width="9.109375" style="30"/>
    <col min="5633" max="5633" width="157.109375" style="30" customWidth="1"/>
    <col min="5634" max="5888" width="9.109375" style="30"/>
    <col min="5889" max="5889" width="157.109375" style="30" customWidth="1"/>
    <col min="5890" max="6144" width="9.109375" style="30"/>
    <col min="6145" max="6145" width="157.109375" style="30" customWidth="1"/>
    <col min="6146" max="6400" width="9.109375" style="30"/>
    <col min="6401" max="6401" width="157.109375" style="30" customWidth="1"/>
    <col min="6402" max="6656" width="9.109375" style="30"/>
    <col min="6657" max="6657" width="157.109375" style="30" customWidth="1"/>
    <col min="6658" max="6912" width="9.109375" style="30"/>
    <col min="6913" max="6913" width="157.109375" style="30" customWidth="1"/>
    <col min="6914" max="7168" width="9.109375" style="30"/>
    <col min="7169" max="7169" width="157.109375" style="30" customWidth="1"/>
    <col min="7170" max="7424" width="9.109375" style="30"/>
    <col min="7425" max="7425" width="157.109375" style="30" customWidth="1"/>
    <col min="7426" max="7680" width="9.109375" style="30"/>
    <col min="7681" max="7681" width="157.109375" style="30" customWidth="1"/>
    <col min="7682" max="7936" width="9.109375" style="30"/>
    <col min="7937" max="7937" width="157.109375" style="30" customWidth="1"/>
    <col min="7938" max="8192" width="9.109375" style="30"/>
    <col min="8193" max="8193" width="157.109375" style="30" customWidth="1"/>
    <col min="8194" max="8448" width="9.109375" style="30"/>
    <col min="8449" max="8449" width="157.109375" style="30" customWidth="1"/>
    <col min="8450" max="8704" width="9.109375" style="30"/>
    <col min="8705" max="8705" width="157.109375" style="30" customWidth="1"/>
    <col min="8706" max="8960" width="9.109375" style="30"/>
    <col min="8961" max="8961" width="157.109375" style="30" customWidth="1"/>
    <col min="8962" max="9216" width="9.109375" style="30"/>
    <col min="9217" max="9217" width="157.109375" style="30" customWidth="1"/>
    <col min="9218" max="9472" width="9.109375" style="30"/>
    <col min="9473" max="9473" width="157.109375" style="30" customWidth="1"/>
    <col min="9474" max="9728" width="9.109375" style="30"/>
    <col min="9729" max="9729" width="157.109375" style="30" customWidth="1"/>
    <col min="9730" max="9984" width="9.109375" style="30"/>
    <col min="9985" max="9985" width="157.109375" style="30" customWidth="1"/>
    <col min="9986" max="10240" width="9.109375" style="30"/>
    <col min="10241" max="10241" width="157.109375" style="30" customWidth="1"/>
    <col min="10242" max="10496" width="9.109375" style="30"/>
    <col min="10497" max="10497" width="157.109375" style="30" customWidth="1"/>
    <col min="10498" max="10752" width="9.109375" style="30"/>
    <col min="10753" max="10753" width="157.109375" style="30" customWidth="1"/>
    <col min="10754" max="11008" width="9.109375" style="30"/>
    <col min="11009" max="11009" width="157.109375" style="30" customWidth="1"/>
    <col min="11010" max="11264" width="9.109375" style="30"/>
    <col min="11265" max="11265" width="157.109375" style="30" customWidth="1"/>
    <col min="11266" max="11520" width="9.109375" style="30"/>
    <col min="11521" max="11521" width="157.109375" style="30" customWidth="1"/>
    <col min="11522" max="11776" width="9.109375" style="30"/>
    <col min="11777" max="11777" width="157.109375" style="30" customWidth="1"/>
    <col min="11778" max="12032" width="9.109375" style="30"/>
    <col min="12033" max="12033" width="157.109375" style="30" customWidth="1"/>
    <col min="12034" max="12288" width="9.109375" style="30"/>
    <col min="12289" max="12289" width="157.109375" style="30" customWidth="1"/>
    <col min="12290" max="12544" width="9.109375" style="30"/>
    <col min="12545" max="12545" width="157.109375" style="30" customWidth="1"/>
    <col min="12546" max="12800" width="9.109375" style="30"/>
    <col min="12801" max="12801" width="157.109375" style="30" customWidth="1"/>
    <col min="12802" max="13056" width="9.109375" style="30"/>
    <col min="13057" max="13057" width="157.109375" style="30" customWidth="1"/>
    <col min="13058" max="13312" width="9.109375" style="30"/>
    <col min="13313" max="13313" width="157.109375" style="30" customWidth="1"/>
    <col min="13314" max="13568" width="9.109375" style="30"/>
    <col min="13569" max="13569" width="157.109375" style="30" customWidth="1"/>
    <col min="13570" max="13824" width="9.109375" style="30"/>
    <col min="13825" max="13825" width="157.109375" style="30" customWidth="1"/>
    <col min="13826" max="14080" width="9.109375" style="30"/>
    <col min="14081" max="14081" width="157.109375" style="30" customWidth="1"/>
    <col min="14082" max="14336" width="9.109375" style="30"/>
    <col min="14337" max="14337" width="157.109375" style="30" customWidth="1"/>
    <col min="14338" max="14592" width="9.109375" style="30"/>
    <col min="14593" max="14593" width="157.109375" style="30" customWidth="1"/>
    <col min="14594" max="14848" width="9.109375" style="30"/>
    <col min="14849" max="14849" width="157.109375" style="30" customWidth="1"/>
    <col min="14850" max="15104" width="9.109375" style="30"/>
    <col min="15105" max="15105" width="157.109375" style="30" customWidth="1"/>
    <col min="15106" max="15360" width="9.109375" style="30"/>
    <col min="15361" max="15361" width="157.109375" style="30" customWidth="1"/>
    <col min="15362" max="15616" width="9.109375" style="30"/>
    <col min="15617" max="15617" width="157.109375" style="30" customWidth="1"/>
    <col min="15618" max="15872" width="9.109375" style="30"/>
    <col min="15873" max="15873" width="157.109375" style="30" customWidth="1"/>
    <col min="15874" max="16128" width="9.109375" style="30"/>
    <col min="16129" max="16129" width="157.109375" style="30" customWidth="1"/>
    <col min="16130" max="16384" width="9.109375" style="30"/>
  </cols>
  <sheetData>
    <row r="1" spans="1:1" ht="17.399999999999999">
      <c r="A1" s="29" t="s">
        <v>29</v>
      </c>
    </row>
    <row r="2" spans="1:1" ht="17.399999999999999">
      <c r="A2" s="29" t="s">
        <v>20</v>
      </c>
    </row>
    <row r="3" spans="1:1" ht="17.399999999999999">
      <c r="A3" s="29"/>
    </row>
    <row r="6" spans="1:1">
      <c r="A6" s="31" t="s">
        <v>30</v>
      </c>
    </row>
    <row r="7" spans="1:1">
      <c r="A7" s="31"/>
    </row>
    <row r="11" spans="1:1">
      <c r="A11" s="32"/>
    </row>
    <row r="19" spans="1:1">
      <c r="A19" s="33"/>
    </row>
    <row r="24" spans="1:1">
      <c r="A24" s="33"/>
    </row>
    <row r="40" spans="1:1">
      <c r="A40" s="33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3"/>
  <sheetViews>
    <sheetView zoomScaleNormal="100" workbookViewId="0">
      <selection activeCell="C27" sqref="C27"/>
    </sheetView>
  </sheetViews>
  <sheetFormatPr defaultColWidth="9.109375" defaultRowHeight="13.2"/>
  <cols>
    <col min="1" max="1" width="23.44140625" style="2" customWidth="1"/>
    <col min="2" max="2" width="14.33203125" style="2" customWidth="1"/>
    <col min="3" max="3" width="13.6640625" style="2" customWidth="1"/>
    <col min="4" max="4" width="1.88671875" style="2" customWidth="1"/>
    <col min="5" max="5" width="15.109375" style="2" customWidth="1"/>
    <col min="6" max="6" width="11.44140625" style="2" customWidth="1"/>
    <col min="7" max="8" width="15.109375" style="2" customWidth="1"/>
    <col min="9" max="9" width="17.5546875" style="2" customWidth="1"/>
    <col min="10" max="10" width="15.109375" style="2" customWidth="1"/>
    <col min="11" max="13" width="9.109375" style="2"/>
    <col min="14" max="14" width="11.5546875" style="2" customWidth="1"/>
    <col min="15" max="16384" width="9.109375" style="2"/>
  </cols>
  <sheetData>
    <row r="1" spans="1:3" ht="17.399999999999999">
      <c r="A1" s="1" t="s">
        <v>20</v>
      </c>
    </row>
    <row r="2" spans="1:3" ht="13.8" thickBot="1"/>
    <row r="3" spans="1:3">
      <c r="A3" s="36" t="s">
        <v>2</v>
      </c>
      <c r="B3" s="37"/>
    </row>
    <row r="4" spans="1:3">
      <c r="A4" s="3" t="s">
        <v>22</v>
      </c>
      <c r="B4" s="38">
        <v>40664</v>
      </c>
      <c r="C4" s="15"/>
    </row>
    <row r="5" spans="1:3">
      <c r="A5" s="3" t="s">
        <v>6</v>
      </c>
      <c r="B5" s="38">
        <v>40695</v>
      </c>
      <c r="C5" s="15"/>
    </row>
    <row r="6" spans="1:3">
      <c r="A6" s="3" t="s">
        <v>7</v>
      </c>
      <c r="B6" s="39">
        <v>1</v>
      </c>
      <c r="C6" s="25" t="str">
        <f>IF(B6=1,"30/360",IF(B6=2,"Actual/360",IF(B6=3,"Actual/365","Nhập sai")))</f>
        <v>30/360</v>
      </c>
    </row>
    <row r="7" spans="1:3">
      <c r="A7" s="3" t="s">
        <v>27</v>
      </c>
      <c r="B7" s="39">
        <v>1</v>
      </c>
      <c r="C7" s="25" t="str">
        <f>IF(B7=1,"Tháng",IF(B7=3,"Quý",IF(B7=6,"Bán niên",IF(B7=12,"Năm","Nhập sai"))))</f>
        <v>Tháng</v>
      </c>
    </row>
    <row r="8" spans="1:3" ht="13.8" thickBot="1">
      <c r="A8" s="4" t="s">
        <v>3</v>
      </c>
      <c r="B8" s="40" t="s">
        <v>4</v>
      </c>
      <c r="C8" s="15"/>
    </row>
    <row r="9" spans="1:3" ht="13.8" thickBot="1">
      <c r="A9" s="15"/>
      <c r="B9" s="41"/>
      <c r="C9" s="15"/>
    </row>
    <row r="10" spans="1:3">
      <c r="A10" s="36" t="s">
        <v>24</v>
      </c>
      <c r="B10" s="37"/>
      <c r="C10" s="15"/>
    </row>
    <row r="11" spans="1:3">
      <c r="A11" s="5" t="s">
        <v>25</v>
      </c>
      <c r="B11" s="39" t="s">
        <v>0</v>
      </c>
      <c r="C11" s="15"/>
    </row>
    <row r="12" spans="1:3">
      <c r="A12" s="5" t="s">
        <v>8</v>
      </c>
      <c r="B12" s="42">
        <v>300000000</v>
      </c>
      <c r="C12" s="15"/>
    </row>
    <row r="13" spans="1:3">
      <c r="A13" s="5" t="s">
        <v>9</v>
      </c>
      <c r="B13" s="39">
        <v>1</v>
      </c>
      <c r="C13" s="25" t="str">
        <f>IF(B13=1,"Cố định",IF(B13=2,"Thả nổi","Nhập sai"))</f>
        <v>Cố định</v>
      </c>
    </row>
    <row r="14" spans="1:3">
      <c r="A14" s="5" t="s">
        <v>10</v>
      </c>
      <c r="B14" s="43">
        <v>0.19</v>
      </c>
      <c r="C14" s="15"/>
    </row>
    <row r="15" spans="1:3">
      <c r="A15" s="5" t="s">
        <v>28</v>
      </c>
      <c r="B15" s="39">
        <v>1</v>
      </c>
      <c r="C15" s="25"/>
    </row>
    <row r="16" spans="1:3">
      <c r="A16" s="5" t="s">
        <v>23</v>
      </c>
      <c r="B16" s="43">
        <v>4.2000000000000003E-2</v>
      </c>
      <c r="C16" s="15"/>
    </row>
    <row r="17" spans="1:15">
      <c r="A17" s="5" t="s">
        <v>5</v>
      </c>
      <c r="B17" s="39">
        <v>3</v>
      </c>
      <c r="C17" s="15"/>
    </row>
    <row r="18" spans="1:15">
      <c r="A18" s="5" t="s">
        <v>11</v>
      </c>
      <c r="B18" s="39">
        <v>60</v>
      </c>
      <c r="C18" s="15"/>
    </row>
    <row r="19" spans="1:15" ht="13.8" thickBot="1">
      <c r="A19" s="6" t="s">
        <v>1</v>
      </c>
      <c r="B19" s="40">
        <v>2</v>
      </c>
      <c r="C19" s="26" t="str">
        <f>IF(B19=1,"Gốc &amp; lãi trả đều",IF(B19=2,"Gốc trả đều",IF(B19=3,"Gốc trả đáo hạn","Nhập sai")))</f>
        <v>Gốc trả đều</v>
      </c>
    </row>
    <row r="20" spans="1:15">
      <c r="A20" s="15"/>
      <c r="B20" s="41"/>
      <c r="C20" s="15"/>
    </row>
    <row r="21" spans="1:15" ht="13.8" thickBot="1">
      <c r="A21" s="35" t="s">
        <v>21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5">
      <c r="A22" s="7" t="s">
        <v>12</v>
      </c>
      <c r="B22" s="8" t="s">
        <v>13</v>
      </c>
      <c r="C22" s="9" t="s">
        <v>14</v>
      </c>
      <c r="D22" s="10"/>
      <c r="E22" s="7" t="s">
        <v>26</v>
      </c>
      <c r="F22" s="8" t="s">
        <v>15</v>
      </c>
      <c r="G22" s="8" t="s">
        <v>16</v>
      </c>
      <c r="H22" s="8" t="s">
        <v>17</v>
      </c>
      <c r="I22" s="8" t="s">
        <v>18</v>
      </c>
      <c r="J22" s="9" t="s">
        <v>19</v>
      </c>
      <c r="O22" s="44"/>
    </row>
    <row r="23" spans="1:15">
      <c r="A23" s="3">
        <v>0</v>
      </c>
      <c r="B23" s="11">
        <f t="shared" ref="B23:B86" si="0">IF(A23&gt;$B$18,"",IF(A23=0,$B$4,IF(A23=1,$B$5,EDATE(B22,$B$7))))</f>
        <v>40664</v>
      </c>
      <c r="C23" s="12"/>
      <c r="E23" s="13"/>
      <c r="F23" s="14"/>
      <c r="G23" s="15"/>
      <c r="H23" s="15"/>
      <c r="I23" s="15"/>
      <c r="J23" s="16">
        <f t="shared" ref="J23:J86" si="1">IF(A23&gt;$B$18,"",IF(A23=0,$B$12,E23-H23))</f>
        <v>300000000</v>
      </c>
    </row>
    <row r="24" spans="1:15">
      <c r="A24" s="3">
        <f>A23+1</f>
        <v>1</v>
      </c>
      <c r="B24" s="11">
        <f t="shared" si="0"/>
        <v>40695</v>
      </c>
      <c r="C24" s="12">
        <f t="shared" ref="C24:C87" si="2">IF(A24&gt;$B$18,"",IF($B$6=1,DAYS360(B23,B24)/360,IF($B$6=2,(B24-B23)/360,(B24-B23)/365)))</f>
        <v>8.3333333333333329E-2</v>
      </c>
      <c r="E24" s="13">
        <f t="shared" ref="E24:E87" si="3">IF(A24&gt;$B$18,"",J23)</f>
        <v>300000000</v>
      </c>
      <c r="F24" s="14">
        <f>IF(A24&gt;$B$18,"",IF($B$13=1,$B$14,IF(MOD(A24-1,$B$17)=0,INDEX(Rate!$D$4:$F$363,A24,$B$15)+$B$16,F23)))</f>
        <v>0.19</v>
      </c>
      <c r="G24" s="17">
        <f t="shared" ref="G24:G87" si="4">IF(A24&gt;$B$18,"",E24*F24*C24)</f>
        <v>4750000</v>
      </c>
      <c r="H24" s="17">
        <f t="shared" ref="H24:H87" si="5">IF(A24&gt;$B$18,"",IF($B$19=1,I24-G24,IF($B$19=2,$B$12/$B$18,IF(A24&lt;$B$18,0,$B$12))))</f>
        <v>5000000</v>
      </c>
      <c r="I24" s="17">
        <f>IF(A24&gt;$B$18,"",IF($B$19=1,IF(E24&lt;I23,E24+G24,-PMT(F24*C24,$B$18-A23,E24)),H24+G24))</f>
        <v>9750000</v>
      </c>
      <c r="J24" s="16">
        <f t="shared" si="1"/>
        <v>295000000</v>
      </c>
      <c r="L24" s="45"/>
    </row>
    <row r="25" spans="1:15">
      <c r="A25" s="3">
        <f t="shared" ref="A25:A88" si="6">A24+1</f>
        <v>2</v>
      </c>
      <c r="B25" s="11">
        <f t="shared" si="0"/>
        <v>40725</v>
      </c>
      <c r="C25" s="12">
        <f t="shared" si="2"/>
        <v>8.3333333333333329E-2</v>
      </c>
      <c r="E25" s="13">
        <f t="shared" si="3"/>
        <v>295000000</v>
      </c>
      <c r="F25" s="14">
        <f>IF(A25&gt;$B$18,"",IF($B$13=1,$B$14,IF(MOD(A25-1,$B$17)=0,INDEX(Rate!$D$4:$F$363,A25,$B$15)+$B$16,F24)))</f>
        <v>0.19</v>
      </c>
      <c r="G25" s="17">
        <f t="shared" si="4"/>
        <v>4670833.333333333</v>
      </c>
      <c r="H25" s="17">
        <f t="shared" si="5"/>
        <v>5000000</v>
      </c>
      <c r="I25" s="17">
        <f t="shared" ref="I25:I88" si="7">IF(A25&gt;$B$18,"",IF($B$19=1,IF(E25&lt;I24,E25+G25,-PMT(F25*C25,$B$18-A24,E25)),H25+G25))</f>
        <v>9670833.3333333321</v>
      </c>
      <c r="J25" s="16">
        <f t="shared" si="1"/>
        <v>290000000</v>
      </c>
      <c r="L25" s="45"/>
    </row>
    <row r="26" spans="1:15">
      <c r="A26" s="3">
        <f t="shared" si="6"/>
        <v>3</v>
      </c>
      <c r="B26" s="11">
        <f t="shared" si="0"/>
        <v>40756</v>
      </c>
      <c r="C26" s="12">
        <f t="shared" si="2"/>
        <v>8.3333333333333329E-2</v>
      </c>
      <c r="E26" s="13">
        <f t="shared" si="3"/>
        <v>290000000</v>
      </c>
      <c r="F26" s="18">
        <f>IF(A26&gt;$B$18,"",IF($B$13=1,$B$14,IF(MOD(A26-1,$B$17)=0,INDEX(Rate!$D$4:$F$363,A26,$B$15)+$B$16,F25)))</f>
        <v>0.19</v>
      </c>
      <c r="G26" s="17">
        <f t="shared" si="4"/>
        <v>4591666.666666666</v>
      </c>
      <c r="H26" s="17">
        <f t="shared" si="5"/>
        <v>5000000</v>
      </c>
      <c r="I26" s="17">
        <f t="shared" si="7"/>
        <v>9591666.666666666</v>
      </c>
      <c r="J26" s="16">
        <f t="shared" si="1"/>
        <v>285000000</v>
      </c>
      <c r="L26" s="45"/>
      <c r="N26" s="46"/>
    </row>
    <row r="27" spans="1:15">
      <c r="A27" s="3">
        <f t="shared" si="6"/>
        <v>4</v>
      </c>
      <c r="B27" s="11">
        <f t="shared" si="0"/>
        <v>40787</v>
      </c>
      <c r="C27" s="12">
        <f t="shared" si="2"/>
        <v>8.3333333333333329E-2</v>
      </c>
      <c r="E27" s="13">
        <f t="shared" si="3"/>
        <v>285000000</v>
      </c>
      <c r="F27" s="14">
        <f>IF(A27&gt;$B$18,"",IF($B$13=1,$B$14,IF(MOD(A27-1,$B$17)=0,INDEX(Rate!$D$4:$F$363,A27,$B$15)+$B$16,F26)))</f>
        <v>0.19</v>
      </c>
      <c r="G27" s="17">
        <f t="shared" si="4"/>
        <v>4512500</v>
      </c>
      <c r="H27" s="17">
        <f t="shared" si="5"/>
        <v>5000000</v>
      </c>
      <c r="I27" s="17">
        <f t="shared" si="7"/>
        <v>9512500</v>
      </c>
      <c r="J27" s="16">
        <f t="shared" si="1"/>
        <v>280000000</v>
      </c>
      <c r="L27" s="45"/>
    </row>
    <row r="28" spans="1:15">
      <c r="A28" s="3">
        <f t="shared" si="6"/>
        <v>5</v>
      </c>
      <c r="B28" s="11">
        <f t="shared" si="0"/>
        <v>40817</v>
      </c>
      <c r="C28" s="12">
        <f t="shared" si="2"/>
        <v>8.3333333333333329E-2</v>
      </c>
      <c r="E28" s="13">
        <f t="shared" si="3"/>
        <v>280000000</v>
      </c>
      <c r="F28" s="14">
        <f>IF(A28&gt;$B$18,"",IF($B$13=1,$B$14,IF(MOD(A28-1,$B$17)=0,INDEX(Rate!$D$4:$F$363,A28,$B$15)+$B$16,F27)))</f>
        <v>0.19</v>
      </c>
      <c r="G28" s="17">
        <f t="shared" si="4"/>
        <v>4433333.333333333</v>
      </c>
      <c r="H28" s="17">
        <f t="shared" si="5"/>
        <v>5000000</v>
      </c>
      <c r="I28" s="17">
        <f t="shared" si="7"/>
        <v>9433333.3333333321</v>
      </c>
      <c r="J28" s="16">
        <f t="shared" si="1"/>
        <v>275000000</v>
      </c>
      <c r="L28" s="45"/>
    </row>
    <row r="29" spans="1:15">
      <c r="A29" s="3">
        <f t="shared" si="6"/>
        <v>6</v>
      </c>
      <c r="B29" s="11">
        <f t="shared" si="0"/>
        <v>40848</v>
      </c>
      <c r="C29" s="12">
        <f t="shared" si="2"/>
        <v>8.3333333333333329E-2</v>
      </c>
      <c r="E29" s="13">
        <f t="shared" si="3"/>
        <v>275000000</v>
      </c>
      <c r="F29" s="18">
        <f>IF(A29&gt;$B$18,"",IF($B$13=1,$B$14,IF(MOD(A29-1,$B$17)=0,INDEX(Rate!$D$4:$F$363,A29,$B$15)+$B$16,F28)))</f>
        <v>0.19</v>
      </c>
      <c r="G29" s="17">
        <f t="shared" si="4"/>
        <v>4354166.666666666</v>
      </c>
      <c r="H29" s="17">
        <f t="shared" si="5"/>
        <v>5000000</v>
      </c>
      <c r="I29" s="17">
        <f t="shared" si="7"/>
        <v>9354166.666666666</v>
      </c>
      <c r="J29" s="16">
        <f t="shared" si="1"/>
        <v>270000000</v>
      </c>
      <c r="L29" s="45"/>
    </row>
    <row r="30" spans="1:15">
      <c r="A30" s="3">
        <f t="shared" si="6"/>
        <v>7</v>
      </c>
      <c r="B30" s="11">
        <f t="shared" si="0"/>
        <v>40878</v>
      </c>
      <c r="C30" s="12">
        <f t="shared" si="2"/>
        <v>8.3333333333333329E-2</v>
      </c>
      <c r="E30" s="13">
        <f t="shared" si="3"/>
        <v>270000000</v>
      </c>
      <c r="F30" s="14">
        <f>IF(A30&gt;$B$18,"",IF($B$13=1,$B$14,IF(MOD(A30-1,$B$17)=0,INDEX(Rate!$D$4:$F$363,A30,$B$15)+$B$16,F29)))</f>
        <v>0.19</v>
      </c>
      <c r="G30" s="17">
        <f t="shared" si="4"/>
        <v>4275000</v>
      </c>
      <c r="H30" s="17">
        <f t="shared" si="5"/>
        <v>5000000</v>
      </c>
      <c r="I30" s="17">
        <f t="shared" si="7"/>
        <v>9275000</v>
      </c>
      <c r="J30" s="16">
        <f t="shared" si="1"/>
        <v>265000000</v>
      </c>
      <c r="L30" s="45"/>
    </row>
    <row r="31" spans="1:15">
      <c r="A31" s="3">
        <f t="shared" si="6"/>
        <v>8</v>
      </c>
      <c r="B31" s="11">
        <f t="shared" si="0"/>
        <v>40909</v>
      </c>
      <c r="C31" s="12">
        <f t="shared" si="2"/>
        <v>8.3333333333333329E-2</v>
      </c>
      <c r="E31" s="13">
        <f t="shared" si="3"/>
        <v>265000000</v>
      </c>
      <c r="F31" s="14">
        <f>IF(A31&gt;$B$18,"",IF($B$13=1,$B$14,IF(MOD(A31-1,$B$17)=0,INDEX(Rate!$D$4:$F$363,A31,$B$15)+$B$16,F30)))</f>
        <v>0.19</v>
      </c>
      <c r="G31" s="17">
        <f t="shared" si="4"/>
        <v>4195833.333333333</v>
      </c>
      <c r="H31" s="17">
        <f t="shared" si="5"/>
        <v>5000000</v>
      </c>
      <c r="I31" s="17">
        <f t="shared" si="7"/>
        <v>9195833.3333333321</v>
      </c>
      <c r="J31" s="16">
        <f t="shared" si="1"/>
        <v>260000000</v>
      </c>
      <c r="L31" s="45"/>
    </row>
    <row r="32" spans="1:15">
      <c r="A32" s="3">
        <f t="shared" si="6"/>
        <v>9</v>
      </c>
      <c r="B32" s="11">
        <f t="shared" si="0"/>
        <v>40940</v>
      </c>
      <c r="C32" s="12">
        <f t="shared" si="2"/>
        <v>8.3333333333333329E-2</v>
      </c>
      <c r="E32" s="13">
        <f t="shared" si="3"/>
        <v>260000000</v>
      </c>
      <c r="F32" s="14">
        <f>IF(A32&gt;$B$18,"",IF($B$13=1,$B$14,IF(MOD(A32-1,$B$17)=0,INDEX(Rate!$D$4:$F$363,A32,$B$15)+$B$16,F31)))</f>
        <v>0.19</v>
      </c>
      <c r="G32" s="17">
        <f t="shared" si="4"/>
        <v>4116666.6666666665</v>
      </c>
      <c r="H32" s="17">
        <f t="shared" si="5"/>
        <v>5000000</v>
      </c>
      <c r="I32" s="17">
        <f t="shared" si="7"/>
        <v>9116666.666666666</v>
      </c>
      <c r="J32" s="16">
        <f t="shared" si="1"/>
        <v>255000000</v>
      </c>
    </row>
    <row r="33" spans="1:14">
      <c r="A33" s="3">
        <f t="shared" si="6"/>
        <v>10</v>
      </c>
      <c r="B33" s="11">
        <f t="shared" si="0"/>
        <v>40969</v>
      </c>
      <c r="C33" s="12">
        <f t="shared" si="2"/>
        <v>8.3333333333333329E-2</v>
      </c>
      <c r="E33" s="13">
        <f t="shared" si="3"/>
        <v>255000000</v>
      </c>
      <c r="F33" s="14">
        <f>IF(A33&gt;$B$18,"",IF($B$13=1,$B$14,IF(MOD(A33-1,$B$17)=0,INDEX(Rate!$D$4:$F$363,A33,$B$15)+$B$16,F32)))</f>
        <v>0.19</v>
      </c>
      <c r="G33" s="17">
        <f t="shared" si="4"/>
        <v>4037500</v>
      </c>
      <c r="H33" s="17">
        <f t="shared" si="5"/>
        <v>5000000</v>
      </c>
      <c r="I33" s="17">
        <f t="shared" si="7"/>
        <v>9037500</v>
      </c>
      <c r="J33" s="16">
        <f t="shared" si="1"/>
        <v>250000000</v>
      </c>
    </row>
    <row r="34" spans="1:14">
      <c r="A34" s="3">
        <f t="shared" si="6"/>
        <v>11</v>
      </c>
      <c r="B34" s="11">
        <f t="shared" si="0"/>
        <v>41000</v>
      </c>
      <c r="C34" s="12">
        <f t="shared" si="2"/>
        <v>8.3333333333333329E-2</v>
      </c>
      <c r="E34" s="13">
        <f t="shared" si="3"/>
        <v>250000000</v>
      </c>
      <c r="F34" s="14">
        <f>IF(A34&gt;$B$18,"",IF($B$13=1,$B$14,IF(MOD(A34-1,$B$17)=0,INDEX(Rate!$D$4:$F$363,A34,$B$15)+$B$16,F33)))</f>
        <v>0.19</v>
      </c>
      <c r="G34" s="17">
        <f t="shared" si="4"/>
        <v>3958333.333333333</v>
      </c>
      <c r="H34" s="17">
        <f t="shared" si="5"/>
        <v>5000000</v>
      </c>
      <c r="I34" s="17">
        <f t="shared" si="7"/>
        <v>8958333.3333333321</v>
      </c>
      <c r="J34" s="16">
        <f t="shared" si="1"/>
        <v>245000000</v>
      </c>
    </row>
    <row r="35" spans="1:14">
      <c r="A35" s="3">
        <f t="shared" si="6"/>
        <v>12</v>
      </c>
      <c r="B35" s="11">
        <f t="shared" si="0"/>
        <v>41030</v>
      </c>
      <c r="C35" s="12">
        <f t="shared" si="2"/>
        <v>8.3333333333333329E-2</v>
      </c>
      <c r="E35" s="13">
        <f t="shared" si="3"/>
        <v>245000000</v>
      </c>
      <c r="F35" s="14">
        <f>IF(A35&gt;$B$18,"",IF($B$13=1,$B$14,IF(MOD(A35-1,$B$17)=0,INDEX(Rate!$D$4:$F$363,A35,$B$15)+$B$16,F34)))</f>
        <v>0.19</v>
      </c>
      <c r="G35" s="17">
        <f t="shared" si="4"/>
        <v>3879166.6666666665</v>
      </c>
      <c r="H35" s="17">
        <f t="shared" si="5"/>
        <v>5000000</v>
      </c>
      <c r="I35" s="17">
        <f t="shared" si="7"/>
        <v>8879166.666666666</v>
      </c>
      <c r="J35" s="16">
        <f t="shared" si="1"/>
        <v>240000000</v>
      </c>
    </row>
    <row r="36" spans="1:14">
      <c r="A36" s="3">
        <f t="shared" si="6"/>
        <v>13</v>
      </c>
      <c r="B36" s="11">
        <f t="shared" si="0"/>
        <v>41061</v>
      </c>
      <c r="C36" s="12">
        <f t="shared" si="2"/>
        <v>8.3333333333333329E-2</v>
      </c>
      <c r="E36" s="13">
        <f t="shared" si="3"/>
        <v>240000000</v>
      </c>
      <c r="F36" s="14">
        <f>IF(A36&gt;$B$18,"",IF($B$13=1,$B$14,IF(MOD(A36-1,$B$17)=0,INDEX(Rate!$D$4:$F$363,A36,$B$15)+$B$16,F35)))</f>
        <v>0.19</v>
      </c>
      <c r="G36" s="17">
        <f t="shared" si="4"/>
        <v>3800000</v>
      </c>
      <c r="H36" s="17">
        <f t="shared" si="5"/>
        <v>5000000</v>
      </c>
      <c r="I36" s="17">
        <f t="shared" si="7"/>
        <v>8800000</v>
      </c>
      <c r="J36" s="16">
        <f t="shared" si="1"/>
        <v>235000000</v>
      </c>
    </row>
    <row r="37" spans="1:14">
      <c r="A37" s="3">
        <f t="shared" si="6"/>
        <v>14</v>
      </c>
      <c r="B37" s="11">
        <f t="shared" si="0"/>
        <v>41091</v>
      </c>
      <c r="C37" s="12">
        <f t="shared" si="2"/>
        <v>8.3333333333333329E-2</v>
      </c>
      <c r="E37" s="13">
        <f t="shared" si="3"/>
        <v>235000000</v>
      </c>
      <c r="F37" s="14">
        <f>IF(A37&gt;$B$18,"",IF($B$13=1,$B$14,IF(MOD(A37-1,$B$17)=0,INDEX(Rate!$D$4:$F$363,A37,$B$15)+$B$16,F36)))</f>
        <v>0.19</v>
      </c>
      <c r="G37" s="17">
        <f t="shared" si="4"/>
        <v>3720833.333333333</v>
      </c>
      <c r="H37" s="17">
        <f t="shared" si="5"/>
        <v>5000000</v>
      </c>
      <c r="I37" s="17">
        <f t="shared" si="7"/>
        <v>8720833.3333333321</v>
      </c>
      <c r="J37" s="16">
        <f t="shared" si="1"/>
        <v>230000000</v>
      </c>
      <c r="N37" s="11"/>
    </row>
    <row r="38" spans="1:14">
      <c r="A38" s="3">
        <f t="shared" si="6"/>
        <v>15</v>
      </c>
      <c r="B38" s="11">
        <f t="shared" si="0"/>
        <v>41122</v>
      </c>
      <c r="C38" s="12">
        <f t="shared" si="2"/>
        <v>8.3333333333333329E-2</v>
      </c>
      <c r="E38" s="13">
        <f t="shared" si="3"/>
        <v>230000000</v>
      </c>
      <c r="F38" s="14">
        <f>IF(A38&gt;$B$18,"",IF($B$13=1,$B$14,IF(MOD(A38-1,$B$17)=0,INDEX(Rate!$D$4:$F$363,A38,$B$15)+$B$16,F37)))</f>
        <v>0.19</v>
      </c>
      <c r="G38" s="17">
        <f t="shared" si="4"/>
        <v>3641666.6666666665</v>
      </c>
      <c r="H38" s="17">
        <f t="shared" si="5"/>
        <v>5000000</v>
      </c>
      <c r="I38" s="17">
        <f t="shared" si="7"/>
        <v>8641666.666666666</v>
      </c>
      <c r="J38" s="16">
        <f t="shared" si="1"/>
        <v>225000000</v>
      </c>
      <c r="N38" s="47"/>
    </row>
    <row r="39" spans="1:14">
      <c r="A39" s="3">
        <f t="shared" si="6"/>
        <v>16</v>
      </c>
      <c r="B39" s="11">
        <f t="shared" si="0"/>
        <v>41153</v>
      </c>
      <c r="C39" s="12">
        <f t="shared" si="2"/>
        <v>8.3333333333333329E-2</v>
      </c>
      <c r="E39" s="13">
        <f t="shared" si="3"/>
        <v>225000000</v>
      </c>
      <c r="F39" s="14">
        <f>IF(A39&gt;$B$18,"",IF($B$13=1,$B$14,IF(MOD(A39-1,$B$17)=0,INDEX(Rate!$D$4:$F$363,A39,$B$15)+$B$16,F38)))</f>
        <v>0.19</v>
      </c>
      <c r="G39" s="17">
        <f t="shared" si="4"/>
        <v>3562500</v>
      </c>
      <c r="H39" s="17">
        <f t="shared" si="5"/>
        <v>5000000</v>
      </c>
      <c r="I39" s="17">
        <f t="shared" si="7"/>
        <v>8562500</v>
      </c>
      <c r="J39" s="16">
        <f t="shared" si="1"/>
        <v>220000000</v>
      </c>
      <c r="N39" s="11"/>
    </row>
    <row r="40" spans="1:14">
      <c r="A40" s="3">
        <f t="shared" si="6"/>
        <v>17</v>
      </c>
      <c r="B40" s="11">
        <f t="shared" si="0"/>
        <v>41183</v>
      </c>
      <c r="C40" s="12">
        <f t="shared" si="2"/>
        <v>8.3333333333333329E-2</v>
      </c>
      <c r="E40" s="13">
        <f t="shared" si="3"/>
        <v>220000000</v>
      </c>
      <c r="F40" s="14">
        <f>IF(A40&gt;$B$18,"",IF($B$13=1,$B$14,IF(MOD(A40-1,$B$17)=0,INDEX(Rate!$D$4:$F$363,A40,$B$15)+$B$16,F39)))</f>
        <v>0.19</v>
      </c>
      <c r="G40" s="17">
        <f t="shared" si="4"/>
        <v>3483333.333333333</v>
      </c>
      <c r="H40" s="17">
        <f t="shared" si="5"/>
        <v>5000000</v>
      </c>
      <c r="I40" s="17">
        <f t="shared" si="7"/>
        <v>8483333.3333333321</v>
      </c>
      <c r="J40" s="16">
        <f t="shared" si="1"/>
        <v>215000000</v>
      </c>
    </row>
    <row r="41" spans="1:14">
      <c r="A41" s="3">
        <f t="shared" si="6"/>
        <v>18</v>
      </c>
      <c r="B41" s="11">
        <f t="shared" si="0"/>
        <v>41214</v>
      </c>
      <c r="C41" s="12">
        <f t="shared" si="2"/>
        <v>8.3333333333333329E-2</v>
      </c>
      <c r="E41" s="13">
        <f t="shared" si="3"/>
        <v>215000000</v>
      </c>
      <c r="F41" s="14">
        <f>IF(A41&gt;$B$18,"",IF($B$13=1,$B$14,IF(MOD(A41-1,$B$17)=0,INDEX(Rate!$D$4:$F$363,A41,$B$15)+$B$16,F40)))</f>
        <v>0.19</v>
      </c>
      <c r="G41" s="17">
        <f t="shared" si="4"/>
        <v>3404166.6666666665</v>
      </c>
      <c r="H41" s="17">
        <f t="shared" si="5"/>
        <v>5000000</v>
      </c>
      <c r="I41" s="17">
        <f t="shared" si="7"/>
        <v>8404166.666666666</v>
      </c>
      <c r="J41" s="16">
        <f t="shared" si="1"/>
        <v>210000000</v>
      </c>
    </row>
    <row r="42" spans="1:14">
      <c r="A42" s="3">
        <f t="shared" si="6"/>
        <v>19</v>
      </c>
      <c r="B42" s="11">
        <f t="shared" si="0"/>
        <v>41244</v>
      </c>
      <c r="C42" s="12">
        <f t="shared" si="2"/>
        <v>8.3333333333333329E-2</v>
      </c>
      <c r="E42" s="13">
        <f t="shared" si="3"/>
        <v>210000000</v>
      </c>
      <c r="F42" s="14">
        <f>IF(A42&gt;$B$18,"",IF($B$13=1,$B$14,IF(MOD(A42-1,$B$17)=0,INDEX(Rate!$D$4:$F$363,A42,$B$15)+$B$16,F41)))</f>
        <v>0.19</v>
      </c>
      <c r="G42" s="17">
        <f t="shared" si="4"/>
        <v>3325000</v>
      </c>
      <c r="H42" s="17">
        <f t="shared" si="5"/>
        <v>5000000</v>
      </c>
      <c r="I42" s="17">
        <f t="shared" si="7"/>
        <v>8325000</v>
      </c>
      <c r="J42" s="16">
        <f t="shared" si="1"/>
        <v>205000000</v>
      </c>
    </row>
    <row r="43" spans="1:14">
      <c r="A43" s="3">
        <f t="shared" si="6"/>
        <v>20</v>
      </c>
      <c r="B43" s="11">
        <f t="shared" si="0"/>
        <v>41275</v>
      </c>
      <c r="C43" s="12">
        <f t="shared" si="2"/>
        <v>8.3333333333333329E-2</v>
      </c>
      <c r="E43" s="13">
        <f t="shared" si="3"/>
        <v>205000000</v>
      </c>
      <c r="F43" s="14">
        <f>IF(A43&gt;$B$18,"",IF($B$13=1,$B$14,IF(MOD(A43-1,$B$17)=0,INDEX(Rate!$D$4:$F$363,A43,$B$15)+$B$16,F42)))</f>
        <v>0.19</v>
      </c>
      <c r="G43" s="17">
        <f t="shared" si="4"/>
        <v>3245833.333333333</v>
      </c>
      <c r="H43" s="17">
        <f t="shared" si="5"/>
        <v>5000000</v>
      </c>
      <c r="I43" s="17">
        <f t="shared" si="7"/>
        <v>8245833.333333333</v>
      </c>
      <c r="J43" s="16">
        <f t="shared" si="1"/>
        <v>200000000</v>
      </c>
    </row>
    <row r="44" spans="1:14">
      <c r="A44" s="3">
        <f t="shared" si="6"/>
        <v>21</v>
      </c>
      <c r="B44" s="11">
        <f t="shared" si="0"/>
        <v>41306</v>
      </c>
      <c r="C44" s="12">
        <f t="shared" si="2"/>
        <v>8.3333333333333329E-2</v>
      </c>
      <c r="E44" s="13">
        <f t="shared" si="3"/>
        <v>200000000</v>
      </c>
      <c r="F44" s="14">
        <f>IF(A44&gt;$B$18,"",IF($B$13=1,$B$14,IF(MOD(A44-1,$B$17)=0,INDEX(Rate!$D$4:$F$363,A44,$B$15)+$B$16,F43)))</f>
        <v>0.19</v>
      </c>
      <c r="G44" s="17">
        <f t="shared" si="4"/>
        <v>3166666.6666666665</v>
      </c>
      <c r="H44" s="17">
        <f t="shared" si="5"/>
        <v>5000000</v>
      </c>
      <c r="I44" s="17">
        <f t="shared" si="7"/>
        <v>8166666.666666666</v>
      </c>
      <c r="J44" s="16">
        <f t="shared" si="1"/>
        <v>195000000</v>
      </c>
    </row>
    <row r="45" spans="1:14">
      <c r="A45" s="3">
        <f t="shared" si="6"/>
        <v>22</v>
      </c>
      <c r="B45" s="11">
        <f t="shared" si="0"/>
        <v>41334</v>
      </c>
      <c r="C45" s="12">
        <f t="shared" si="2"/>
        <v>8.3333333333333329E-2</v>
      </c>
      <c r="E45" s="13">
        <f t="shared" si="3"/>
        <v>195000000</v>
      </c>
      <c r="F45" s="14">
        <f>IF(A45&gt;$B$18,"",IF($B$13=1,$B$14,IF(MOD(A45-1,$B$17)=0,INDEX(Rate!$D$4:$F$363,A45,$B$15)+$B$16,F44)))</f>
        <v>0.19</v>
      </c>
      <c r="G45" s="17">
        <f t="shared" si="4"/>
        <v>3087500</v>
      </c>
      <c r="H45" s="17">
        <f t="shared" si="5"/>
        <v>5000000</v>
      </c>
      <c r="I45" s="17">
        <f t="shared" si="7"/>
        <v>8087500</v>
      </c>
      <c r="J45" s="16">
        <f t="shared" si="1"/>
        <v>190000000</v>
      </c>
    </row>
    <row r="46" spans="1:14">
      <c r="A46" s="3">
        <f t="shared" si="6"/>
        <v>23</v>
      </c>
      <c r="B46" s="11">
        <f t="shared" si="0"/>
        <v>41365</v>
      </c>
      <c r="C46" s="12">
        <f t="shared" si="2"/>
        <v>8.3333333333333329E-2</v>
      </c>
      <c r="E46" s="13">
        <f t="shared" si="3"/>
        <v>190000000</v>
      </c>
      <c r="F46" s="14">
        <f>IF(A46&gt;$B$18,"",IF($B$13=1,$B$14,IF(MOD(A46-1,$B$17)=0,INDEX(Rate!$D$4:$F$363,A46,$B$15)+$B$16,F45)))</f>
        <v>0.19</v>
      </c>
      <c r="G46" s="17">
        <f t="shared" si="4"/>
        <v>3008333.333333333</v>
      </c>
      <c r="H46" s="17">
        <f t="shared" si="5"/>
        <v>5000000</v>
      </c>
      <c r="I46" s="17">
        <f t="shared" si="7"/>
        <v>8008333.333333333</v>
      </c>
      <c r="J46" s="16">
        <f t="shared" si="1"/>
        <v>185000000</v>
      </c>
    </row>
    <row r="47" spans="1:14">
      <c r="A47" s="3">
        <f t="shared" si="6"/>
        <v>24</v>
      </c>
      <c r="B47" s="11">
        <f t="shared" si="0"/>
        <v>41395</v>
      </c>
      <c r="C47" s="12">
        <f t="shared" si="2"/>
        <v>8.3333333333333329E-2</v>
      </c>
      <c r="E47" s="13">
        <f t="shared" si="3"/>
        <v>185000000</v>
      </c>
      <c r="F47" s="14">
        <f>IF(A47&gt;$B$18,"",IF($B$13=1,$B$14,IF(MOD(A47-1,$B$17)=0,INDEX(Rate!$D$4:$F$363,A47,$B$15)+$B$16,F46)))</f>
        <v>0.19</v>
      </c>
      <c r="G47" s="17">
        <f t="shared" si="4"/>
        <v>2929166.6666666665</v>
      </c>
      <c r="H47" s="17">
        <f t="shared" si="5"/>
        <v>5000000</v>
      </c>
      <c r="I47" s="17">
        <f t="shared" si="7"/>
        <v>7929166.666666666</v>
      </c>
      <c r="J47" s="16">
        <f t="shared" si="1"/>
        <v>180000000</v>
      </c>
    </row>
    <row r="48" spans="1:14">
      <c r="A48" s="3">
        <f t="shared" si="6"/>
        <v>25</v>
      </c>
      <c r="B48" s="11">
        <f t="shared" si="0"/>
        <v>41426</v>
      </c>
      <c r="C48" s="12">
        <f t="shared" si="2"/>
        <v>8.3333333333333329E-2</v>
      </c>
      <c r="E48" s="13">
        <f t="shared" si="3"/>
        <v>180000000</v>
      </c>
      <c r="F48" s="14">
        <f>IF(A48&gt;$B$18,"",IF($B$13=1,$B$14,IF(MOD(A48-1,$B$17)=0,INDEX(Rate!$D$4:$F$363,A48,$B$15)+$B$16,F47)))</f>
        <v>0.19</v>
      </c>
      <c r="G48" s="17">
        <f t="shared" si="4"/>
        <v>2850000</v>
      </c>
      <c r="H48" s="17">
        <f t="shared" si="5"/>
        <v>5000000</v>
      </c>
      <c r="I48" s="17">
        <f t="shared" si="7"/>
        <v>7850000</v>
      </c>
      <c r="J48" s="16">
        <f t="shared" si="1"/>
        <v>175000000</v>
      </c>
    </row>
    <row r="49" spans="1:10">
      <c r="A49" s="3">
        <f t="shared" si="6"/>
        <v>26</v>
      </c>
      <c r="B49" s="11">
        <f t="shared" si="0"/>
        <v>41456</v>
      </c>
      <c r="C49" s="12">
        <f t="shared" si="2"/>
        <v>8.3333333333333329E-2</v>
      </c>
      <c r="E49" s="13">
        <f t="shared" si="3"/>
        <v>175000000</v>
      </c>
      <c r="F49" s="14">
        <f>IF(A49&gt;$B$18,"",IF($B$13=1,$B$14,IF(MOD(A49-1,$B$17)=0,INDEX(Rate!$D$4:$F$363,A49,$B$15)+$B$16,F48)))</f>
        <v>0.19</v>
      </c>
      <c r="G49" s="17">
        <f t="shared" si="4"/>
        <v>2770833.333333333</v>
      </c>
      <c r="H49" s="17">
        <f t="shared" si="5"/>
        <v>5000000</v>
      </c>
      <c r="I49" s="17">
        <f t="shared" si="7"/>
        <v>7770833.333333333</v>
      </c>
      <c r="J49" s="16">
        <f t="shared" si="1"/>
        <v>170000000</v>
      </c>
    </row>
    <row r="50" spans="1:10">
      <c r="A50" s="3">
        <f t="shared" si="6"/>
        <v>27</v>
      </c>
      <c r="B50" s="11">
        <f t="shared" si="0"/>
        <v>41487</v>
      </c>
      <c r="C50" s="12">
        <f t="shared" si="2"/>
        <v>8.3333333333333329E-2</v>
      </c>
      <c r="E50" s="13">
        <f t="shared" si="3"/>
        <v>170000000</v>
      </c>
      <c r="F50" s="14">
        <f>IF(A50&gt;$B$18,"",IF($B$13=1,$B$14,IF(MOD(A50-1,$B$17)=0,INDEX(Rate!$D$4:$F$363,A50,$B$15)+$B$16,F49)))</f>
        <v>0.19</v>
      </c>
      <c r="G50" s="17">
        <f t="shared" si="4"/>
        <v>2691666.6666666665</v>
      </c>
      <c r="H50" s="17">
        <f t="shared" si="5"/>
        <v>5000000</v>
      </c>
      <c r="I50" s="17">
        <f t="shared" si="7"/>
        <v>7691666.666666666</v>
      </c>
      <c r="J50" s="16">
        <f t="shared" si="1"/>
        <v>165000000</v>
      </c>
    </row>
    <row r="51" spans="1:10">
      <c r="A51" s="3">
        <f t="shared" si="6"/>
        <v>28</v>
      </c>
      <c r="B51" s="11">
        <f t="shared" si="0"/>
        <v>41518</v>
      </c>
      <c r="C51" s="12">
        <f t="shared" si="2"/>
        <v>8.3333333333333329E-2</v>
      </c>
      <c r="E51" s="13">
        <f t="shared" si="3"/>
        <v>165000000</v>
      </c>
      <c r="F51" s="14">
        <f>IF(A51&gt;$B$18,"",IF($B$13=1,$B$14,IF(MOD(A51-1,$B$17)=0,INDEX(Rate!$D$4:$F$363,A51,$B$15)+$B$16,F50)))</f>
        <v>0.19</v>
      </c>
      <c r="G51" s="17">
        <f t="shared" si="4"/>
        <v>2612500</v>
      </c>
      <c r="H51" s="17">
        <f t="shared" si="5"/>
        <v>5000000</v>
      </c>
      <c r="I51" s="17">
        <f t="shared" si="7"/>
        <v>7612500</v>
      </c>
      <c r="J51" s="16">
        <f t="shared" si="1"/>
        <v>160000000</v>
      </c>
    </row>
    <row r="52" spans="1:10">
      <c r="A52" s="3">
        <f t="shared" si="6"/>
        <v>29</v>
      </c>
      <c r="B52" s="11">
        <f t="shared" si="0"/>
        <v>41548</v>
      </c>
      <c r="C52" s="12">
        <f t="shared" si="2"/>
        <v>8.3333333333333329E-2</v>
      </c>
      <c r="E52" s="13">
        <f t="shared" si="3"/>
        <v>160000000</v>
      </c>
      <c r="F52" s="14">
        <f>IF(A52&gt;$B$18,"",IF($B$13=1,$B$14,IF(MOD(A52-1,$B$17)=0,INDEX(Rate!$D$4:$F$363,A52,$B$15)+$B$16,F51)))</f>
        <v>0.19</v>
      </c>
      <c r="G52" s="17">
        <f t="shared" si="4"/>
        <v>2533333.333333333</v>
      </c>
      <c r="H52" s="17">
        <f t="shared" si="5"/>
        <v>5000000</v>
      </c>
      <c r="I52" s="17">
        <f t="shared" si="7"/>
        <v>7533333.333333333</v>
      </c>
      <c r="J52" s="16">
        <f t="shared" si="1"/>
        <v>155000000</v>
      </c>
    </row>
    <row r="53" spans="1:10">
      <c r="A53" s="3">
        <f t="shared" si="6"/>
        <v>30</v>
      </c>
      <c r="B53" s="11">
        <f t="shared" si="0"/>
        <v>41579</v>
      </c>
      <c r="C53" s="12">
        <f t="shared" si="2"/>
        <v>8.3333333333333329E-2</v>
      </c>
      <c r="E53" s="13">
        <f t="shared" si="3"/>
        <v>155000000</v>
      </c>
      <c r="F53" s="14">
        <f>IF(A53&gt;$B$18,"",IF($B$13=1,$B$14,IF(MOD(A53-1,$B$17)=0,INDEX(Rate!$D$4:$F$363,A53,$B$15)+$B$16,F52)))</f>
        <v>0.19</v>
      </c>
      <c r="G53" s="17">
        <f t="shared" si="4"/>
        <v>2454166.6666666665</v>
      </c>
      <c r="H53" s="17">
        <f t="shared" si="5"/>
        <v>5000000</v>
      </c>
      <c r="I53" s="17">
        <f t="shared" si="7"/>
        <v>7454166.666666666</v>
      </c>
      <c r="J53" s="16">
        <f t="shared" si="1"/>
        <v>150000000</v>
      </c>
    </row>
    <row r="54" spans="1:10">
      <c r="A54" s="3">
        <f t="shared" si="6"/>
        <v>31</v>
      </c>
      <c r="B54" s="11">
        <f t="shared" si="0"/>
        <v>41609</v>
      </c>
      <c r="C54" s="12">
        <f t="shared" si="2"/>
        <v>8.3333333333333329E-2</v>
      </c>
      <c r="E54" s="13">
        <f t="shared" si="3"/>
        <v>150000000</v>
      </c>
      <c r="F54" s="14">
        <f>IF(A54&gt;$B$18,"",IF($B$13=1,$B$14,IF(MOD(A54-1,$B$17)=0,INDEX(Rate!$D$4:$F$363,A54,$B$15)+$B$16,F53)))</f>
        <v>0.19</v>
      </c>
      <c r="G54" s="17">
        <f t="shared" si="4"/>
        <v>2375000</v>
      </c>
      <c r="H54" s="17">
        <f t="shared" si="5"/>
        <v>5000000</v>
      </c>
      <c r="I54" s="17">
        <f t="shared" si="7"/>
        <v>7375000</v>
      </c>
      <c r="J54" s="16">
        <f t="shared" si="1"/>
        <v>145000000</v>
      </c>
    </row>
    <row r="55" spans="1:10">
      <c r="A55" s="3">
        <f t="shared" si="6"/>
        <v>32</v>
      </c>
      <c r="B55" s="11">
        <f t="shared" si="0"/>
        <v>41640</v>
      </c>
      <c r="C55" s="12">
        <f t="shared" si="2"/>
        <v>8.3333333333333329E-2</v>
      </c>
      <c r="E55" s="13">
        <f t="shared" si="3"/>
        <v>145000000</v>
      </c>
      <c r="F55" s="14">
        <f>IF(A55&gt;$B$18,"",IF($B$13=1,$B$14,IF(MOD(A55-1,$B$17)=0,INDEX(Rate!$D$4:$F$363,A55,$B$15)+$B$16,F54)))</f>
        <v>0.19</v>
      </c>
      <c r="G55" s="17">
        <f t="shared" si="4"/>
        <v>2295833.333333333</v>
      </c>
      <c r="H55" s="17">
        <f t="shared" si="5"/>
        <v>5000000</v>
      </c>
      <c r="I55" s="17">
        <f t="shared" si="7"/>
        <v>7295833.333333333</v>
      </c>
      <c r="J55" s="16">
        <f t="shared" si="1"/>
        <v>140000000</v>
      </c>
    </row>
    <row r="56" spans="1:10">
      <c r="A56" s="3">
        <f t="shared" si="6"/>
        <v>33</v>
      </c>
      <c r="B56" s="11">
        <f t="shared" si="0"/>
        <v>41671</v>
      </c>
      <c r="C56" s="12">
        <f t="shared" si="2"/>
        <v>8.3333333333333329E-2</v>
      </c>
      <c r="E56" s="13">
        <f t="shared" si="3"/>
        <v>140000000</v>
      </c>
      <c r="F56" s="14">
        <f>IF(A56&gt;$B$18,"",IF($B$13=1,$B$14,IF(MOD(A56-1,$B$17)=0,INDEX(Rate!$D$4:$F$363,A56,$B$15)+$B$16,F55)))</f>
        <v>0.19</v>
      </c>
      <c r="G56" s="17">
        <f t="shared" si="4"/>
        <v>2216666.6666666665</v>
      </c>
      <c r="H56" s="17">
        <f t="shared" si="5"/>
        <v>5000000</v>
      </c>
      <c r="I56" s="17">
        <f t="shared" si="7"/>
        <v>7216666.666666666</v>
      </c>
      <c r="J56" s="16">
        <f t="shared" si="1"/>
        <v>135000000</v>
      </c>
    </row>
    <row r="57" spans="1:10">
      <c r="A57" s="3">
        <f t="shared" si="6"/>
        <v>34</v>
      </c>
      <c r="B57" s="11">
        <f t="shared" si="0"/>
        <v>41699</v>
      </c>
      <c r="C57" s="12">
        <f t="shared" si="2"/>
        <v>8.3333333333333329E-2</v>
      </c>
      <c r="E57" s="13">
        <f t="shared" si="3"/>
        <v>135000000</v>
      </c>
      <c r="F57" s="14">
        <f>IF(A57&gt;$B$18,"",IF($B$13=1,$B$14,IF(MOD(A57-1,$B$17)=0,INDEX(Rate!$D$4:$F$363,A57,$B$15)+$B$16,F56)))</f>
        <v>0.19</v>
      </c>
      <c r="G57" s="17">
        <f t="shared" si="4"/>
        <v>2137500</v>
      </c>
      <c r="H57" s="17">
        <f t="shared" si="5"/>
        <v>5000000</v>
      </c>
      <c r="I57" s="17">
        <f t="shared" si="7"/>
        <v>7137500</v>
      </c>
      <c r="J57" s="16">
        <f t="shared" si="1"/>
        <v>130000000</v>
      </c>
    </row>
    <row r="58" spans="1:10">
      <c r="A58" s="3">
        <f t="shared" si="6"/>
        <v>35</v>
      </c>
      <c r="B58" s="11">
        <f t="shared" si="0"/>
        <v>41730</v>
      </c>
      <c r="C58" s="12">
        <f t="shared" si="2"/>
        <v>8.3333333333333329E-2</v>
      </c>
      <c r="E58" s="13">
        <f t="shared" si="3"/>
        <v>130000000</v>
      </c>
      <c r="F58" s="14">
        <f>IF(A58&gt;$B$18,"",IF($B$13=1,$B$14,IF(MOD(A58-1,$B$17)=0,INDEX(Rate!$D$4:$F$363,A58,$B$15)+$B$16,F57)))</f>
        <v>0.19</v>
      </c>
      <c r="G58" s="17">
        <f t="shared" si="4"/>
        <v>2058333.3333333333</v>
      </c>
      <c r="H58" s="17">
        <f t="shared" si="5"/>
        <v>5000000</v>
      </c>
      <c r="I58" s="17">
        <f t="shared" si="7"/>
        <v>7058333.333333333</v>
      </c>
      <c r="J58" s="16">
        <f t="shared" si="1"/>
        <v>125000000</v>
      </c>
    </row>
    <row r="59" spans="1:10">
      <c r="A59" s="3">
        <f t="shared" si="6"/>
        <v>36</v>
      </c>
      <c r="B59" s="11">
        <f t="shared" si="0"/>
        <v>41760</v>
      </c>
      <c r="C59" s="12">
        <f t="shared" si="2"/>
        <v>8.3333333333333329E-2</v>
      </c>
      <c r="E59" s="13">
        <f t="shared" si="3"/>
        <v>125000000</v>
      </c>
      <c r="F59" s="14">
        <f>IF(A59&gt;$B$18,"",IF($B$13=1,$B$14,IF(MOD(A59-1,$B$17)=0,INDEX(Rate!$D$4:$F$363,A59,$B$15)+$B$16,F58)))</f>
        <v>0.19</v>
      </c>
      <c r="G59" s="17">
        <f t="shared" si="4"/>
        <v>1979166.6666666665</v>
      </c>
      <c r="H59" s="17">
        <f t="shared" si="5"/>
        <v>5000000</v>
      </c>
      <c r="I59" s="17">
        <f t="shared" si="7"/>
        <v>6979166.666666666</v>
      </c>
      <c r="J59" s="16">
        <f t="shared" si="1"/>
        <v>120000000</v>
      </c>
    </row>
    <row r="60" spans="1:10">
      <c r="A60" s="3">
        <f t="shared" si="6"/>
        <v>37</v>
      </c>
      <c r="B60" s="11">
        <f t="shared" si="0"/>
        <v>41791</v>
      </c>
      <c r="C60" s="12">
        <f t="shared" si="2"/>
        <v>8.3333333333333329E-2</v>
      </c>
      <c r="E60" s="13">
        <f t="shared" si="3"/>
        <v>120000000</v>
      </c>
      <c r="F60" s="14">
        <f>IF(A60&gt;$B$18,"",IF($B$13=1,$B$14,IF(MOD(A60-1,$B$17)=0,INDEX(Rate!$D$4:$F$363,A60,$B$15)+$B$16,F59)))</f>
        <v>0.19</v>
      </c>
      <c r="G60" s="17">
        <f t="shared" si="4"/>
        <v>1900000</v>
      </c>
      <c r="H60" s="17">
        <f t="shared" si="5"/>
        <v>5000000</v>
      </c>
      <c r="I60" s="17">
        <f t="shared" si="7"/>
        <v>6900000</v>
      </c>
      <c r="J60" s="16">
        <f t="shared" si="1"/>
        <v>115000000</v>
      </c>
    </row>
    <row r="61" spans="1:10">
      <c r="A61" s="3">
        <f t="shared" si="6"/>
        <v>38</v>
      </c>
      <c r="B61" s="11">
        <f t="shared" si="0"/>
        <v>41821</v>
      </c>
      <c r="C61" s="12">
        <f t="shared" si="2"/>
        <v>8.3333333333333329E-2</v>
      </c>
      <c r="E61" s="13">
        <f t="shared" si="3"/>
        <v>115000000</v>
      </c>
      <c r="F61" s="14">
        <f>IF(A61&gt;$B$18,"",IF($B$13=1,$B$14,IF(MOD(A61-1,$B$17)=0,INDEX(Rate!$D$4:$F$363,A61,$B$15)+$B$16,F60)))</f>
        <v>0.19</v>
      </c>
      <c r="G61" s="17">
        <f t="shared" si="4"/>
        <v>1820833.3333333333</v>
      </c>
      <c r="H61" s="17">
        <f t="shared" si="5"/>
        <v>5000000</v>
      </c>
      <c r="I61" s="17">
        <f t="shared" si="7"/>
        <v>6820833.333333333</v>
      </c>
      <c r="J61" s="16">
        <f t="shared" si="1"/>
        <v>110000000</v>
      </c>
    </row>
    <row r="62" spans="1:10">
      <c r="A62" s="3">
        <f t="shared" si="6"/>
        <v>39</v>
      </c>
      <c r="B62" s="11">
        <f t="shared" si="0"/>
        <v>41852</v>
      </c>
      <c r="C62" s="12">
        <f t="shared" si="2"/>
        <v>8.3333333333333329E-2</v>
      </c>
      <c r="E62" s="13">
        <f t="shared" si="3"/>
        <v>110000000</v>
      </c>
      <c r="F62" s="14">
        <f>IF(A62&gt;$B$18,"",IF($B$13=1,$B$14,IF(MOD(A62-1,$B$17)=0,INDEX(Rate!$D$4:$F$363,A62,$B$15)+$B$16,F61)))</f>
        <v>0.19</v>
      </c>
      <c r="G62" s="17">
        <f t="shared" si="4"/>
        <v>1741666.6666666665</v>
      </c>
      <c r="H62" s="17">
        <f t="shared" si="5"/>
        <v>5000000</v>
      </c>
      <c r="I62" s="17">
        <f t="shared" si="7"/>
        <v>6741666.666666666</v>
      </c>
      <c r="J62" s="16">
        <f t="shared" si="1"/>
        <v>105000000</v>
      </c>
    </row>
    <row r="63" spans="1:10">
      <c r="A63" s="3">
        <f t="shared" si="6"/>
        <v>40</v>
      </c>
      <c r="B63" s="11">
        <f t="shared" si="0"/>
        <v>41883</v>
      </c>
      <c r="C63" s="12">
        <f t="shared" si="2"/>
        <v>8.3333333333333329E-2</v>
      </c>
      <c r="E63" s="13">
        <f t="shared" si="3"/>
        <v>105000000</v>
      </c>
      <c r="F63" s="14">
        <f>IF(A63&gt;$B$18,"",IF($B$13=1,$B$14,IF(MOD(A63-1,$B$17)=0,INDEX(Rate!$D$4:$F$363,A63,$B$15)+$B$16,F62)))</f>
        <v>0.19</v>
      </c>
      <c r="G63" s="17">
        <f t="shared" si="4"/>
        <v>1662500</v>
      </c>
      <c r="H63" s="17">
        <f t="shared" si="5"/>
        <v>5000000</v>
      </c>
      <c r="I63" s="17">
        <f t="shared" si="7"/>
        <v>6662500</v>
      </c>
      <c r="J63" s="16">
        <f t="shared" si="1"/>
        <v>100000000</v>
      </c>
    </row>
    <row r="64" spans="1:10">
      <c r="A64" s="3">
        <f t="shared" si="6"/>
        <v>41</v>
      </c>
      <c r="B64" s="11">
        <f t="shared" si="0"/>
        <v>41913</v>
      </c>
      <c r="C64" s="12">
        <f t="shared" si="2"/>
        <v>8.3333333333333329E-2</v>
      </c>
      <c r="E64" s="13">
        <f t="shared" si="3"/>
        <v>100000000</v>
      </c>
      <c r="F64" s="14">
        <f>IF(A64&gt;$B$18,"",IF($B$13=1,$B$14,IF(MOD(A64-1,$B$17)=0,INDEX(Rate!$D$4:$F$363,A64,$B$15)+$B$16,F63)))</f>
        <v>0.19</v>
      </c>
      <c r="G64" s="17">
        <f t="shared" si="4"/>
        <v>1583333.3333333333</v>
      </c>
      <c r="H64" s="17">
        <f t="shared" si="5"/>
        <v>5000000</v>
      </c>
      <c r="I64" s="17">
        <f t="shared" si="7"/>
        <v>6583333.333333333</v>
      </c>
      <c r="J64" s="16">
        <f t="shared" si="1"/>
        <v>95000000</v>
      </c>
    </row>
    <row r="65" spans="1:10">
      <c r="A65" s="3">
        <f t="shared" si="6"/>
        <v>42</v>
      </c>
      <c r="B65" s="11">
        <f t="shared" si="0"/>
        <v>41944</v>
      </c>
      <c r="C65" s="12">
        <f t="shared" si="2"/>
        <v>8.3333333333333329E-2</v>
      </c>
      <c r="E65" s="13">
        <f t="shared" si="3"/>
        <v>95000000</v>
      </c>
      <c r="F65" s="14">
        <f>IF(A65&gt;$B$18,"",IF($B$13=1,$B$14,IF(MOD(A65-1,$B$17)=0,INDEX(Rate!$D$4:$F$363,A65,$B$15)+$B$16,F64)))</f>
        <v>0.19</v>
      </c>
      <c r="G65" s="17">
        <f t="shared" si="4"/>
        <v>1504166.6666666665</v>
      </c>
      <c r="H65" s="17">
        <f t="shared" si="5"/>
        <v>5000000</v>
      </c>
      <c r="I65" s="17">
        <f t="shared" si="7"/>
        <v>6504166.666666666</v>
      </c>
      <c r="J65" s="16">
        <f t="shared" si="1"/>
        <v>90000000</v>
      </c>
    </row>
    <row r="66" spans="1:10">
      <c r="A66" s="3">
        <f t="shared" si="6"/>
        <v>43</v>
      </c>
      <c r="B66" s="11">
        <f t="shared" si="0"/>
        <v>41974</v>
      </c>
      <c r="C66" s="12">
        <f t="shared" si="2"/>
        <v>8.3333333333333329E-2</v>
      </c>
      <c r="E66" s="13">
        <f t="shared" si="3"/>
        <v>90000000</v>
      </c>
      <c r="F66" s="14">
        <f>IF(A66&gt;$B$18,"",IF($B$13=1,$B$14,IF(MOD(A66-1,$B$17)=0,INDEX(Rate!$D$4:$F$363,A66,$B$15)+$B$16,F65)))</f>
        <v>0.19</v>
      </c>
      <c r="G66" s="17">
        <f t="shared" si="4"/>
        <v>1425000</v>
      </c>
      <c r="H66" s="17">
        <f t="shared" si="5"/>
        <v>5000000</v>
      </c>
      <c r="I66" s="17">
        <f t="shared" si="7"/>
        <v>6425000</v>
      </c>
      <c r="J66" s="16">
        <f t="shared" si="1"/>
        <v>85000000</v>
      </c>
    </row>
    <row r="67" spans="1:10">
      <c r="A67" s="3">
        <f t="shared" si="6"/>
        <v>44</v>
      </c>
      <c r="B67" s="11">
        <f t="shared" si="0"/>
        <v>42005</v>
      </c>
      <c r="C67" s="12">
        <f t="shared" si="2"/>
        <v>8.3333333333333329E-2</v>
      </c>
      <c r="E67" s="13">
        <f t="shared" si="3"/>
        <v>85000000</v>
      </c>
      <c r="F67" s="14">
        <f>IF(A67&gt;$B$18,"",IF($B$13=1,$B$14,IF(MOD(A67-1,$B$17)=0,INDEX(Rate!$D$4:$F$363,A67,$B$15)+$B$16,F66)))</f>
        <v>0.19</v>
      </c>
      <c r="G67" s="17">
        <f t="shared" si="4"/>
        <v>1345833.3333333333</v>
      </c>
      <c r="H67" s="17">
        <f t="shared" si="5"/>
        <v>5000000</v>
      </c>
      <c r="I67" s="17">
        <f t="shared" si="7"/>
        <v>6345833.333333333</v>
      </c>
      <c r="J67" s="16">
        <f t="shared" si="1"/>
        <v>80000000</v>
      </c>
    </row>
    <row r="68" spans="1:10">
      <c r="A68" s="3">
        <f t="shared" si="6"/>
        <v>45</v>
      </c>
      <c r="B68" s="11">
        <f t="shared" si="0"/>
        <v>42036</v>
      </c>
      <c r="C68" s="12">
        <f t="shared" si="2"/>
        <v>8.3333333333333329E-2</v>
      </c>
      <c r="E68" s="13">
        <f t="shared" si="3"/>
        <v>80000000</v>
      </c>
      <c r="F68" s="14">
        <f>IF(A68&gt;$B$18,"",IF($B$13=1,$B$14,IF(MOD(A68-1,$B$17)=0,INDEX(Rate!$D$4:$F$363,A68,$B$15)+$B$16,F67)))</f>
        <v>0.19</v>
      </c>
      <c r="G68" s="17">
        <f t="shared" si="4"/>
        <v>1266666.6666666665</v>
      </c>
      <c r="H68" s="17">
        <f t="shared" si="5"/>
        <v>5000000</v>
      </c>
      <c r="I68" s="17">
        <f t="shared" si="7"/>
        <v>6266666.666666666</v>
      </c>
      <c r="J68" s="16">
        <f t="shared" si="1"/>
        <v>75000000</v>
      </c>
    </row>
    <row r="69" spans="1:10">
      <c r="A69" s="3">
        <f t="shared" si="6"/>
        <v>46</v>
      </c>
      <c r="B69" s="11">
        <f t="shared" si="0"/>
        <v>42064</v>
      </c>
      <c r="C69" s="12">
        <f t="shared" si="2"/>
        <v>8.3333333333333329E-2</v>
      </c>
      <c r="E69" s="13">
        <f t="shared" si="3"/>
        <v>75000000</v>
      </c>
      <c r="F69" s="14">
        <f>IF(A69&gt;$B$18,"",IF($B$13=1,$B$14,IF(MOD(A69-1,$B$17)=0,INDEX(Rate!$D$4:$F$363,A69,$B$15)+$B$16,F68)))</f>
        <v>0.19</v>
      </c>
      <c r="G69" s="17">
        <f t="shared" si="4"/>
        <v>1187500</v>
      </c>
      <c r="H69" s="17">
        <f t="shared" si="5"/>
        <v>5000000</v>
      </c>
      <c r="I69" s="17">
        <f t="shared" si="7"/>
        <v>6187500</v>
      </c>
      <c r="J69" s="16">
        <f t="shared" si="1"/>
        <v>70000000</v>
      </c>
    </row>
    <row r="70" spans="1:10">
      <c r="A70" s="3">
        <f t="shared" si="6"/>
        <v>47</v>
      </c>
      <c r="B70" s="11">
        <f t="shared" si="0"/>
        <v>42095</v>
      </c>
      <c r="C70" s="12">
        <f t="shared" si="2"/>
        <v>8.3333333333333329E-2</v>
      </c>
      <c r="E70" s="13">
        <f t="shared" si="3"/>
        <v>70000000</v>
      </c>
      <c r="F70" s="14">
        <f>IF(A70&gt;$B$18,"",IF($B$13=1,$B$14,IF(MOD(A70-1,$B$17)=0,INDEX(Rate!$D$4:$F$363,A70,$B$15)+$B$16,F69)))</f>
        <v>0.19</v>
      </c>
      <c r="G70" s="17">
        <f t="shared" si="4"/>
        <v>1108333.3333333333</v>
      </c>
      <c r="H70" s="17">
        <f t="shared" si="5"/>
        <v>5000000</v>
      </c>
      <c r="I70" s="17">
        <f t="shared" si="7"/>
        <v>6108333.333333333</v>
      </c>
      <c r="J70" s="16">
        <f t="shared" si="1"/>
        <v>65000000</v>
      </c>
    </row>
    <row r="71" spans="1:10">
      <c r="A71" s="3">
        <f t="shared" si="6"/>
        <v>48</v>
      </c>
      <c r="B71" s="11">
        <f t="shared" si="0"/>
        <v>42125</v>
      </c>
      <c r="C71" s="12">
        <f t="shared" si="2"/>
        <v>8.3333333333333329E-2</v>
      </c>
      <c r="E71" s="13">
        <f t="shared" si="3"/>
        <v>65000000</v>
      </c>
      <c r="F71" s="14">
        <f>IF(A71&gt;$B$18,"",IF($B$13=1,$B$14,IF(MOD(A71-1,$B$17)=0,INDEX(Rate!$D$4:$F$363,A71,$B$15)+$B$16,F70)))</f>
        <v>0.19</v>
      </c>
      <c r="G71" s="17">
        <f t="shared" si="4"/>
        <v>1029166.6666666666</v>
      </c>
      <c r="H71" s="17">
        <f t="shared" si="5"/>
        <v>5000000</v>
      </c>
      <c r="I71" s="17">
        <f t="shared" si="7"/>
        <v>6029166.666666667</v>
      </c>
      <c r="J71" s="16">
        <f t="shared" si="1"/>
        <v>60000000</v>
      </c>
    </row>
    <row r="72" spans="1:10">
      <c r="A72" s="3">
        <f t="shared" si="6"/>
        <v>49</v>
      </c>
      <c r="B72" s="11">
        <f t="shared" si="0"/>
        <v>42156</v>
      </c>
      <c r="C72" s="12">
        <f t="shared" si="2"/>
        <v>8.3333333333333329E-2</v>
      </c>
      <c r="E72" s="13">
        <f t="shared" si="3"/>
        <v>60000000</v>
      </c>
      <c r="F72" s="14">
        <f>IF(A72&gt;$B$18,"",IF($B$13=1,$B$14,IF(MOD(A72-1,$B$17)=0,INDEX(Rate!$D$4:$F$363,A72,$B$15)+$B$16,F71)))</f>
        <v>0.19</v>
      </c>
      <c r="G72" s="17">
        <f t="shared" si="4"/>
        <v>950000</v>
      </c>
      <c r="H72" s="17">
        <f t="shared" si="5"/>
        <v>5000000</v>
      </c>
      <c r="I72" s="17">
        <f t="shared" si="7"/>
        <v>5950000</v>
      </c>
      <c r="J72" s="16">
        <f t="shared" si="1"/>
        <v>55000000</v>
      </c>
    </row>
    <row r="73" spans="1:10">
      <c r="A73" s="3">
        <f t="shared" si="6"/>
        <v>50</v>
      </c>
      <c r="B73" s="11">
        <f t="shared" si="0"/>
        <v>42186</v>
      </c>
      <c r="C73" s="12">
        <f t="shared" si="2"/>
        <v>8.3333333333333329E-2</v>
      </c>
      <c r="E73" s="13">
        <f t="shared" si="3"/>
        <v>55000000</v>
      </c>
      <c r="F73" s="14">
        <f>IF(A73&gt;$B$18,"",IF($B$13=1,$B$14,IF(MOD(A73-1,$B$17)=0,INDEX(Rate!$D$4:$F$363,A73,$B$15)+$B$16,F72)))</f>
        <v>0.19</v>
      </c>
      <c r="G73" s="17">
        <f t="shared" si="4"/>
        <v>870833.33333333326</v>
      </c>
      <c r="H73" s="17">
        <f t="shared" si="5"/>
        <v>5000000</v>
      </c>
      <c r="I73" s="17">
        <f t="shared" si="7"/>
        <v>5870833.333333333</v>
      </c>
      <c r="J73" s="16">
        <f t="shared" si="1"/>
        <v>50000000</v>
      </c>
    </row>
    <row r="74" spans="1:10">
      <c r="A74" s="3">
        <f t="shared" si="6"/>
        <v>51</v>
      </c>
      <c r="B74" s="11">
        <f t="shared" si="0"/>
        <v>42217</v>
      </c>
      <c r="C74" s="12">
        <f t="shared" si="2"/>
        <v>8.3333333333333329E-2</v>
      </c>
      <c r="E74" s="13">
        <f t="shared" si="3"/>
        <v>50000000</v>
      </c>
      <c r="F74" s="14">
        <f>IF(A74&gt;$B$18,"",IF($B$13=1,$B$14,IF(MOD(A74-1,$B$17)=0,INDEX(Rate!$D$4:$F$363,A74,$B$15)+$B$16,F73)))</f>
        <v>0.19</v>
      </c>
      <c r="G74" s="17">
        <f t="shared" si="4"/>
        <v>791666.66666666663</v>
      </c>
      <c r="H74" s="17">
        <f t="shared" si="5"/>
        <v>5000000</v>
      </c>
      <c r="I74" s="17">
        <f t="shared" si="7"/>
        <v>5791666.666666667</v>
      </c>
      <c r="J74" s="16">
        <f t="shared" si="1"/>
        <v>45000000</v>
      </c>
    </row>
    <row r="75" spans="1:10">
      <c r="A75" s="3">
        <f t="shared" si="6"/>
        <v>52</v>
      </c>
      <c r="B75" s="11">
        <f t="shared" si="0"/>
        <v>42248</v>
      </c>
      <c r="C75" s="12">
        <f t="shared" si="2"/>
        <v>8.3333333333333329E-2</v>
      </c>
      <c r="E75" s="13">
        <f t="shared" si="3"/>
        <v>45000000</v>
      </c>
      <c r="F75" s="14">
        <f>IF(A75&gt;$B$18,"",IF($B$13=1,$B$14,IF(MOD(A75-1,$B$17)=0,INDEX(Rate!$D$4:$F$363,A75,$B$15)+$B$16,F74)))</f>
        <v>0.19</v>
      </c>
      <c r="G75" s="17">
        <f t="shared" si="4"/>
        <v>712500</v>
      </c>
      <c r="H75" s="17">
        <f t="shared" si="5"/>
        <v>5000000</v>
      </c>
      <c r="I75" s="17">
        <f t="shared" si="7"/>
        <v>5712500</v>
      </c>
      <c r="J75" s="16">
        <f t="shared" si="1"/>
        <v>40000000</v>
      </c>
    </row>
    <row r="76" spans="1:10">
      <c r="A76" s="3">
        <f t="shared" si="6"/>
        <v>53</v>
      </c>
      <c r="B76" s="11">
        <f t="shared" si="0"/>
        <v>42278</v>
      </c>
      <c r="C76" s="12">
        <f t="shared" si="2"/>
        <v>8.3333333333333329E-2</v>
      </c>
      <c r="E76" s="13">
        <f t="shared" si="3"/>
        <v>40000000</v>
      </c>
      <c r="F76" s="14">
        <f>IF(A76&gt;$B$18,"",IF($B$13=1,$B$14,IF(MOD(A76-1,$B$17)=0,INDEX(Rate!$D$4:$F$363,A76,$B$15)+$B$16,F75)))</f>
        <v>0.19</v>
      </c>
      <c r="G76" s="17">
        <f t="shared" si="4"/>
        <v>633333.33333333326</v>
      </c>
      <c r="H76" s="17">
        <f t="shared" si="5"/>
        <v>5000000</v>
      </c>
      <c r="I76" s="17">
        <f t="shared" si="7"/>
        <v>5633333.333333333</v>
      </c>
      <c r="J76" s="16">
        <f t="shared" si="1"/>
        <v>35000000</v>
      </c>
    </row>
    <row r="77" spans="1:10">
      <c r="A77" s="3">
        <f t="shared" si="6"/>
        <v>54</v>
      </c>
      <c r="B77" s="11">
        <f t="shared" si="0"/>
        <v>42309</v>
      </c>
      <c r="C77" s="12">
        <f t="shared" si="2"/>
        <v>8.3333333333333329E-2</v>
      </c>
      <c r="E77" s="13">
        <f t="shared" si="3"/>
        <v>35000000</v>
      </c>
      <c r="F77" s="14">
        <f>IF(A77&gt;$B$18,"",IF($B$13=1,$B$14,IF(MOD(A77-1,$B$17)=0,INDEX(Rate!$D$4:$F$363,A77,$B$15)+$B$16,F76)))</f>
        <v>0.19</v>
      </c>
      <c r="G77" s="17">
        <f t="shared" si="4"/>
        <v>554166.66666666663</v>
      </c>
      <c r="H77" s="17">
        <f t="shared" si="5"/>
        <v>5000000</v>
      </c>
      <c r="I77" s="17">
        <f t="shared" si="7"/>
        <v>5554166.666666667</v>
      </c>
      <c r="J77" s="16">
        <f t="shared" si="1"/>
        <v>30000000</v>
      </c>
    </row>
    <row r="78" spans="1:10">
      <c r="A78" s="3">
        <f t="shared" si="6"/>
        <v>55</v>
      </c>
      <c r="B78" s="11">
        <f t="shared" si="0"/>
        <v>42339</v>
      </c>
      <c r="C78" s="12">
        <f t="shared" si="2"/>
        <v>8.3333333333333329E-2</v>
      </c>
      <c r="E78" s="13">
        <f t="shared" si="3"/>
        <v>30000000</v>
      </c>
      <c r="F78" s="14">
        <f>IF(A78&gt;$B$18,"",IF($B$13=1,$B$14,IF(MOD(A78-1,$B$17)=0,INDEX(Rate!$D$4:$F$363,A78,$B$15)+$B$16,F77)))</f>
        <v>0.19</v>
      </c>
      <c r="G78" s="17">
        <f t="shared" si="4"/>
        <v>475000</v>
      </c>
      <c r="H78" s="17">
        <f t="shared" si="5"/>
        <v>5000000</v>
      </c>
      <c r="I78" s="17">
        <f t="shared" si="7"/>
        <v>5475000</v>
      </c>
      <c r="J78" s="16">
        <f t="shared" si="1"/>
        <v>25000000</v>
      </c>
    </row>
    <row r="79" spans="1:10">
      <c r="A79" s="3">
        <f t="shared" si="6"/>
        <v>56</v>
      </c>
      <c r="B79" s="11">
        <f t="shared" si="0"/>
        <v>42370</v>
      </c>
      <c r="C79" s="12">
        <f t="shared" si="2"/>
        <v>8.3333333333333329E-2</v>
      </c>
      <c r="E79" s="13">
        <f t="shared" si="3"/>
        <v>25000000</v>
      </c>
      <c r="F79" s="14">
        <f>IF(A79&gt;$B$18,"",IF($B$13=1,$B$14,IF(MOD(A79-1,$B$17)=0,INDEX(Rate!$D$4:$F$363,A79,$B$15)+$B$16,F78)))</f>
        <v>0.19</v>
      </c>
      <c r="G79" s="17">
        <f t="shared" si="4"/>
        <v>395833.33333333331</v>
      </c>
      <c r="H79" s="17">
        <f t="shared" si="5"/>
        <v>5000000</v>
      </c>
      <c r="I79" s="17">
        <f t="shared" si="7"/>
        <v>5395833.333333333</v>
      </c>
      <c r="J79" s="16">
        <f t="shared" si="1"/>
        <v>20000000</v>
      </c>
    </row>
    <row r="80" spans="1:10">
      <c r="A80" s="3">
        <f t="shared" si="6"/>
        <v>57</v>
      </c>
      <c r="B80" s="11">
        <f t="shared" si="0"/>
        <v>42401</v>
      </c>
      <c r="C80" s="12">
        <f t="shared" si="2"/>
        <v>8.3333333333333329E-2</v>
      </c>
      <c r="E80" s="13">
        <f t="shared" si="3"/>
        <v>20000000</v>
      </c>
      <c r="F80" s="14">
        <f>IF(A80&gt;$B$18,"",IF($B$13=1,$B$14,IF(MOD(A80-1,$B$17)=0,INDEX(Rate!$D$4:$F$363,A80,$B$15)+$B$16,F79)))</f>
        <v>0.19</v>
      </c>
      <c r="G80" s="17">
        <f t="shared" si="4"/>
        <v>316666.66666666663</v>
      </c>
      <c r="H80" s="17">
        <f t="shared" si="5"/>
        <v>5000000</v>
      </c>
      <c r="I80" s="17">
        <f t="shared" si="7"/>
        <v>5316666.666666667</v>
      </c>
      <c r="J80" s="16">
        <f t="shared" si="1"/>
        <v>15000000</v>
      </c>
    </row>
    <row r="81" spans="1:10">
      <c r="A81" s="3">
        <f t="shared" si="6"/>
        <v>58</v>
      </c>
      <c r="B81" s="11">
        <f t="shared" si="0"/>
        <v>42430</v>
      </c>
      <c r="C81" s="12">
        <f t="shared" si="2"/>
        <v>8.3333333333333329E-2</v>
      </c>
      <c r="E81" s="13">
        <f t="shared" si="3"/>
        <v>15000000</v>
      </c>
      <c r="F81" s="14">
        <f>IF(A81&gt;$B$18,"",IF($B$13=1,$B$14,IF(MOD(A81-1,$B$17)=0,INDEX(Rate!$D$4:$F$363,A81,$B$15)+$B$16,F80)))</f>
        <v>0.19</v>
      </c>
      <c r="G81" s="17">
        <f t="shared" si="4"/>
        <v>237500</v>
      </c>
      <c r="H81" s="17">
        <f t="shared" si="5"/>
        <v>5000000</v>
      </c>
      <c r="I81" s="17">
        <f t="shared" si="7"/>
        <v>5237500</v>
      </c>
      <c r="J81" s="16">
        <f t="shared" si="1"/>
        <v>10000000</v>
      </c>
    </row>
    <row r="82" spans="1:10">
      <c r="A82" s="3">
        <f t="shared" si="6"/>
        <v>59</v>
      </c>
      <c r="B82" s="11">
        <f t="shared" si="0"/>
        <v>42461</v>
      </c>
      <c r="C82" s="12">
        <f t="shared" si="2"/>
        <v>8.3333333333333329E-2</v>
      </c>
      <c r="E82" s="13">
        <f t="shared" si="3"/>
        <v>10000000</v>
      </c>
      <c r="F82" s="14">
        <f>IF(A82&gt;$B$18,"",IF($B$13=1,$B$14,IF(MOD(A82-1,$B$17)=0,INDEX(Rate!$D$4:$F$363,A82,$B$15)+$B$16,F81)))</f>
        <v>0.19</v>
      </c>
      <c r="G82" s="17">
        <f t="shared" si="4"/>
        <v>158333.33333333331</v>
      </c>
      <c r="H82" s="17">
        <f t="shared" si="5"/>
        <v>5000000</v>
      </c>
      <c r="I82" s="17">
        <f t="shared" si="7"/>
        <v>5158333.333333333</v>
      </c>
      <c r="J82" s="16">
        <f t="shared" si="1"/>
        <v>5000000</v>
      </c>
    </row>
    <row r="83" spans="1:10">
      <c r="A83" s="3">
        <f t="shared" si="6"/>
        <v>60</v>
      </c>
      <c r="B83" s="11">
        <f t="shared" si="0"/>
        <v>42491</v>
      </c>
      <c r="C83" s="12">
        <f t="shared" si="2"/>
        <v>8.3333333333333329E-2</v>
      </c>
      <c r="E83" s="13">
        <f t="shared" si="3"/>
        <v>5000000</v>
      </c>
      <c r="F83" s="14">
        <f>IF(A83&gt;$B$18,"",IF($B$13=1,$B$14,IF(MOD(A83-1,$B$17)=0,INDEX(Rate!$D$4:$F$363,A83,$B$15)+$B$16,F82)))</f>
        <v>0.19</v>
      </c>
      <c r="G83" s="17">
        <f t="shared" si="4"/>
        <v>79166.666666666657</v>
      </c>
      <c r="H83" s="17">
        <f t="shared" si="5"/>
        <v>5000000</v>
      </c>
      <c r="I83" s="17">
        <f t="shared" si="7"/>
        <v>5079166.666666667</v>
      </c>
      <c r="J83" s="16">
        <f t="shared" si="1"/>
        <v>0</v>
      </c>
    </row>
    <row r="84" spans="1:10">
      <c r="A84" s="3">
        <f t="shared" si="6"/>
        <v>61</v>
      </c>
      <c r="B84" s="11" t="str">
        <f t="shared" si="0"/>
        <v/>
      </c>
      <c r="C84" s="12" t="str">
        <f t="shared" si="2"/>
        <v/>
      </c>
      <c r="E84" s="13" t="str">
        <f t="shared" si="3"/>
        <v/>
      </c>
      <c r="F84" s="14" t="str">
        <f>IF(A84&gt;$B$18,"",IF($B$13=1,$B$14,IF(MOD(A84-1,$B$17)=0,INDEX(Rate!$D$4:$F$363,A84,$B$15)+$B$16,F83)))</f>
        <v/>
      </c>
      <c r="G84" s="17" t="str">
        <f t="shared" si="4"/>
        <v/>
      </c>
      <c r="H84" s="17" t="str">
        <f t="shared" si="5"/>
        <v/>
      </c>
      <c r="I84" s="17" t="str">
        <f t="shared" si="7"/>
        <v/>
      </c>
      <c r="J84" s="16" t="str">
        <f t="shared" si="1"/>
        <v/>
      </c>
    </row>
    <row r="85" spans="1:10">
      <c r="A85" s="3">
        <f t="shared" si="6"/>
        <v>62</v>
      </c>
      <c r="B85" s="11" t="str">
        <f t="shared" si="0"/>
        <v/>
      </c>
      <c r="C85" s="12" t="str">
        <f t="shared" si="2"/>
        <v/>
      </c>
      <c r="E85" s="13" t="str">
        <f t="shared" si="3"/>
        <v/>
      </c>
      <c r="F85" s="14" t="str">
        <f>IF(A85&gt;$B$18,"",IF($B$13=1,$B$14,IF(MOD(A85-1,$B$17)=0,INDEX(Rate!$D$4:$F$363,A85,$B$15)+$B$16,F84)))</f>
        <v/>
      </c>
      <c r="G85" s="17" t="str">
        <f t="shared" si="4"/>
        <v/>
      </c>
      <c r="H85" s="17" t="str">
        <f t="shared" si="5"/>
        <v/>
      </c>
      <c r="I85" s="17" t="str">
        <f t="shared" si="7"/>
        <v/>
      </c>
      <c r="J85" s="16" t="str">
        <f t="shared" si="1"/>
        <v/>
      </c>
    </row>
    <row r="86" spans="1:10">
      <c r="A86" s="3">
        <f t="shared" si="6"/>
        <v>63</v>
      </c>
      <c r="B86" s="11" t="str">
        <f t="shared" si="0"/>
        <v/>
      </c>
      <c r="C86" s="12" t="str">
        <f t="shared" si="2"/>
        <v/>
      </c>
      <c r="E86" s="13" t="str">
        <f t="shared" si="3"/>
        <v/>
      </c>
      <c r="F86" s="14" t="str">
        <f>IF(A86&gt;$B$18,"",IF($B$13=1,$B$14,IF(MOD(A86-1,$B$17)=0,INDEX(Rate!$D$4:$F$363,A86,$B$15)+$B$16,F85)))</f>
        <v/>
      </c>
      <c r="G86" s="17" t="str">
        <f t="shared" si="4"/>
        <v/>
      </c>
      <c r="H86" s="17" t="str">
        <f t="shared" si="5"/>
        <v/>
      </c>
      <c r="I86" s="17" t="str">
        <f t="shared" si="7"/>
        <v/>
      </c>
      <c r="J86" s="16" t="str">
        <f t="shared" si="1"/>
        <v/>
      </c>
    </row>
    <row r="87" spans="1:10">
      <c r="A87" s="3">
        <f t="shared" si="6"/>
        <v>64</v>
      </c>
      <c r="B87" s="11" t="str">
        <f t="shared" ref="B87:B150" si="8">IF(A87&gt;$B$18,"",IF(A87=0,$B$4,IF(A87=1,$B$5,EDATE(B86,$B$7))))</f>
        <v/>
      </c>
      <c r="C87" s="12" t="str">
        <f t="shared" si="2"/>
        <v/>
      </c>
      <c r="E87" s="13" t="str">
        <f t="shared" si="3"/>
        <v/>
      </c>
      <c r="F87" s="14" t="str">
        <f>IF(A87&gt;$B$18,"",IF($B$13=1,$B$14,IF(MOD(A87-1,$B$17)=0,INDEX(Rate!$D$4:$F$363,A87,$B$15)+$B$16,F86)))</f>
        <v/>
      </c>
      <c r="G87" s="17" t="str">
        <f t="shared" si="4"/>
        <v/>
      </c>
      <c r="H87" s="17" t="str">
        <f t="shared" si="5"/>
        <v/>
      </c>
      <c r="I87" s="17" t="str">
        <f t="shared" si="7"/>
        <v/>
      </c>
      <c r="J87" s="16" t="str">
        <f t="shared" ref="J87:J150" si="9">IF(A87&gt;$B$18,"",IF(A87=0,$B$12,E87-H87))</f>
        <v/>
      </c>
    </row>
    <row r="88" spans="1:10">
      <c r="A88" s="3">
        <f t="shared" si="6"/>
        <v>65</v>
      </c>
      <c r="B88" s="11" t="str">
        <f t="shared" si="8"/>
        <v/>
      </c>
      <c r="C88" s="12" t="str">
        <f t="shared" ref="C88:C151" si="10">IF(A88&gt;$B$18,"",IF($B$6=1,DAYS360(B87,B88)/360,IF($B$6=2,(B88-B87)/360,(B88-B87)/365)))</f>
        <v/>
      </c>
      <c r="E88" s="13" t="str">
        <f t="shared" ref="E88:E151" si="11">IF(A88&gt;$B$18,"",J87)</f>
        <v/>
      </c>
      <c r="F88" s="14" t="str">
        <f>IF(A88&gt;$B$18,"",IF($B$13=1,$B$14,IF(MOD(A88-1,$B$17)=0,INDEX(Rate!$D$4:$F$363,A88,$B$15)+$B$16,F87)))</f>
        <v/>
      </c>
      <c r="G88" s="17" t="str">
        <f t="shared" ref="G88:G151" si="12">IF(A88&gt;$B$18,"",E88*F88*C88)</f>
        <v/>
      </c>
      <c r="H88" s="17" t="str">
        <f t="shared" ref="H88:H151" si="13">IF(A88&gt;$B$18,"",IF($B$19=1,I88-G88,IF($B$19=2,$B$12/$B$18,IF(A88&lt;$B$18,0,$B$12))))</f>
        <v/>
      </c>
      <c r="I88" s="17" t="str">
        <f t="shared" si="7"/>
        <v/>
      </c>
      <c r="J88" s="16" t="str">
        <f t="shared" si="9"/>
        <v/>
      </c>
    </row>
    <row r="89" spans="1:10">
      <c r="A89" s="3">
        <f t="shared" ref="A89:A152" si="14">A88+1</f>
        <v>66</v>
      </c>
      <c r="B89" s="11" t="str">
        <f t="shared" si="8"/>
        <v/>
      </c>
      <c r="C89" s="12" t="str">
        <f t="shared" si="10"/>
        <v/>
      </c>
      <c r="E89" s="13" t="str">
        <f t="shared" si="11"/>
        <v/>
      </c>
      <c r="F89" s="14" t="str">
        <f>IF(A89&gt;$B$18,"",IF($B$13=1,$B$14,IF(MOD(A89-1,$B$17)=0,INDEX(Rate!$D$4:$F$363,A89,$B$15)+$B$16,F88)))</f>
        <v/>
      </c>
      <c r="G89" s="17" t="str">
        <f t="shared" si="12"/>
        <v/>
      </c>
      <c r="H89" s="17" t="str">
        <f t="shared" si="13"/>
        <v/>
      </c>
      <c r="I89" s="17" t="str">
        <f t="shared" ref="I89:I152" si="15">IF(A89&gt;$B$18,"",IF($B$19=1,IF(E89&lt;I88,E89+G89,-PMT(F89*C89,$B$18-A88,E89)),H89+G89))</f>
        <v/>
      </c>
      <c r="J89" s="16" t="str">
        <f t="shared" si="9"/>
        <v/>
      </c>
    </row>
    <row r="90" spans="1:10">
      <c r="A90" s="3">
        <f t="shared" si="14"/>
        <v>67</v>
      </c>
      <c r="B90" s="11" t="str">
        <f t="shared" si="8"/>
        <v/>
      </c>
      <c r="C90" s="12" t="str">
        <f t="shared" si="10"/>
        <v/>
      </c>
      <c r="E90" s="13" t="str">
        <f t="shared" si="11"/>
        <v/>
      </c>
      <c r="F90" s="14" t="str">
        <f>IF(A90&gt;$B$18,"",IF($B$13=1,$B$14,IF(MOD(A90-1,$B$17)=0,INDEX(Rate!$D$4:$F$363,A90,$B$15)+$B$16,F89)))</f>
        <v/>
      </c>
      <c r="G90" s="17" t="str">
        <f t="shared" si="12"/>
        <v/>
      </c>
      <c r="H90" s="17" t="str">
        <f t="shared" si="13"/>
        <v/>
      </c>
      <c r="I90" s="17" t="str">
        <f t="shared" si="15"/>
        <v/>
      </c>
      <c r="J90" s="16" t="str">
        <f t="shared" si="9"/>
        <v/>
      </c>
    </row>
    <row r="91" spans="1:10">
      <c r="A91" s="3">
        <f t="shared" si="14"/>
        <v>68</v>
      </c>
      <c r="B91" s="11" t="str">
        <f t="shared" si="8"/>
        <v/>
      </c>
      <c r="C91" s="12" t="str">
        <f t="shared" si="10"/>
        <v/>
      </c>
      <c r="E91" s="13" t="str">
        <f t="shared" si="11"/>
        <v/>
      </c>
      <c r="F91" s="14" t="str">
        <f>IF(A91&gt;$B$18,"",IF($B$13=1,$B$14,IF(MOD(A91-1,$B$17)=0,INDEX(Rate!$D$4:$F$363,A91,$B$15)+$B$16,F90)))</f>
        <v/>
      </c>
      <c r="G91" s="17" t="str">
        <f t="shared" si="12"/>
        <v/>
      </c>
      <c r="H91" s="17" t="str">
        <f t="shared" si="13"/>
        <v/>
      </c>
      <c r="I91" s="17" t="str">
        <f t="shared" si="15"/>
        <v/>
      </c>
      <c r="J91" s="16" t="str">
        <f t="shared" si="9"/>
        <v/>
      </c>
    </row>
    <row r="92" spans="1:10">
      <c r="A92" s="3">
        <f t="shared" si="14"/>
        <v>69</v>
      </c>
      <c r="B92" s="11" t="str">
        <f t="shared" si="8"/>
        <v/>
      </c>
      <c r="C92" s="12" t="str">
        <f t="shared" si="10"/>
        <v/>
      </c>
      <c r="E92" s="13" t="str">
        <f t="shared" si="11"/>
        <v/>
      </c>
      <c r="F92" s="14" t="str">
        <f>IF(A92&gt;$B$18,"",IF($B$13=1,$B$14,IF(MOD(A92-1,$B$17)=0,INDEX(Rate!$D$4:$F$363,A92,$B$15)+$B$16,F91)))</f>
        <v/>
      </c>
      <c r="G92" s="17" t="str">
        <f t="shared" si="12"/>
        <v/>
      </c>
      <c r="H92" s="17" t="str">
        <f t="shared" si="13"/>
        <v/>
      </c>
      <c r="I92" s="17" t="str">
        <f t="shared" si="15"/>
        <v/>
      </c>
      <c r="J92" s="16" t="str">
        <f t="shared" si="9"/>
        <v/>
      </c>
    </row>
    <row r="93" spans="1:10">
      <c r="A93" s="3">
        <f t="shared" si="14"/>
        <v>70</v>
      </c>
      <c r="B93" s="11" t="str">
        <f t="shared" si="8"/>
        <v/>
      </c>
      <c r="C93" s="12" t="str">
        <f t="shared" si="10"/>
        <v/>
      </c>
      <c r="E93" s="13" t="str">
        <f t="shared" si="11"/>
        <v/>
      </c>
      <c r="F93" s="14" t="str">
        <f>IF(A93&gt;$B$18,"",IF($B$13=1,$B$14,IF(MOD(A93-1,$B$17)=0,INDEX(Rate!$D$4:$F$363,A93,$B$15)+$B$16,F92)))</f>
        <v/>
      </c>
      <c r="G93" s="17" t="str">
        <f t="shared" si="12"/>
        <v/>
      </c>
      <c r="H93" s="17" t="str">
        <f t="shared" si="13"/>
        <v/>
      </c>
      <c r="I93" s="17" t="str">
        <f t="shared" si="15"/>
        <v/>
      </c>
      <c r="J93" s="16" t="str">
        <f t="shared" si="9"/>
        <v/>
      </c>
    </row>
    <row r="94" spans="1:10">
      <c r="A94" s="3">
        <f t="shared" si="14"/>
        <v>71</v>
      </c>
      <c r="B94" s="11" t="str">
        <f t="shared" si="8"/>
        <v/>
      </c>
      <c r="C94" s="12" t="str">
        <f t="shared" si="10"/>
        <v/>
      </c>
      <c r="E94" s="13" t="str">
        <f t="shared" si="11"/>
        <v/>
      </c>
      <c r="F94" s="14" t="str">
        <f>IF(A94&gt;$B$18,"",IF($B$13=1,$B$14,IF(MOD(A94-1,$B$17)=0,INDEX(Rate!$D$4:$F$363,A94,$B$15)+$B$16,F93)))</f>
        <v/>
      </c>
      <c r="G94" s="17" t="str">
        <f t="shared" si="12"/>
        <v/>
      </c>
      <c r="H94" s="17" t="str">
        <f t="shared" si="13"/>
        <v/>
      </c>
      <c r="I94" s="17" t="str">
        <f t="shared" si="15"/>
        <v/>
      </c>
      <c r="J94" s="16" t="str">
        <f t="shared" si="9"/>
        <v/>
      </c>
    </row>
    <row r="95" spans="1:10">
      <c r="A95" s="3">
        <f t="shared" si="14"/>
        <v>72</v>
      </c>
      <c r="B95" s="11" t="str">
        <f t="shared" si="8"/>
        <v/>
      </c>
      <c r="C95" s="12" t="str">
        <f t="shared" si="10"/>
        <v/>
      </c>
      <c r="E95" s="13" t="str">
        <f t="shared" si="11"/>
        <v/>
      </c>
      <c r="F95" s="14" t="str">
        <f>IF(A95&gt;$B$18,"",IF($B$13=1,$B$14,IF(MOD(A95-1,$B$17)=0,INDEX(Rate!$D$4:$F$363,A95,$B$15)+$B$16,F94)))</f>
        <v/>
      </c>
      <c r="G95" s="17" t="str">
        <f t="shared" si="12"/>
        <v/>
      </c>
      <c r="H95" s="17" t="str">
        <f t="shared" si="13"/>
        <v/>
      </c>
      <c r="I95" s="17" t="str">
        <f t="shared" si="15"/>
        <v/>
      </c>
      <c r="J95" s="16" t="str">
        <f t="shared" si="9"/>
        <v/>
      </c>
    </row>
    <row r="96" spans="1:10">
      <c r="A96" s="3">
        <f t="shared" si="14"/>
        <v>73</v>
      </c>
      <c r="B96" s="11" t="str">
        <f t="shared" si="8"/>
        <v/>
      </c>
      <c r="C96" s="12" t="str">
        <f t="shared" si="10"/>
        <v/>
      </c>
      <c r="E96" s="13" t="str">
        <f t="shared" si="11"/>
        <v/>
      </c>
      <c r="F96" s="14" t="str">
        <f>IF(A96&gt;$B$18,"",IF($B$13=1,$B$14,IF(MOD(A96-1,$B$17)=0,INDEX(Rate!$D$4:$F$363,A96,$B$15)+$B$16,F95)))</f>
        <v/>
      </c>
      <c r="G96" s="17" t="str">
        <f t="shared" si="12"/>
        <v/>
      </c>
      <c r="H96" s="17" t="str">
        <f t="shared" si="13"/>
        <v/>
      </c>
      <c r="I96" s="17" t="str">
        <f t="shared" si="15"/>
        <v/>
      </c>
      <c r="J96" s="16" t="str">
        <f t="shared" si="9"/>
        <v/>
      </c>
    </row>
    <row r="97" spans="1:10">
      <c r="A97" s="3">
        <f t="shared" si="14"/>
        <v>74</v>
      </c>
      <c r="B97" s="11" t="str">
        <f t="shared" si="8"/>
        <v/>
      </c>
      <c r="C97" s="12" t="str">
        <f t="shared" si="10"/>
        <v/>
      </c>
      <c r="E97" s="13" t="str">
        <f t="shared" si="11"/>
        <v/>
      </c>
      <c r="F97" s="14" t="str">
        <f>IF(A97&gt;$B$18,"",IF($B$13=1,$B$14,IF(MOD(A97-1,$B$17)=0,INDEX(Rate!$D$4:$F$363,A97,$B$15)+$B$16,F96)))</f>
        <v/>
      </c>
      <c r="G97" s="17" t="str">
        <f t="shared" si="12"/>
        <v/>
      </c>
      <c r="H97" s="17" t="str">
        <f t="shared" si="13"/>
        <v/>
      </c>
      <c r="I97" s="17" t="str">
        <f t="shared" si="15"/>
        <v/>
      </c>
      <c r="J97" s="16" t="str">
        <f t="shared" si="9"/>
        <v/>
      </c>
    </row>
    <row r="98" spans="1:10">
      <c r="A98" s="3">
        <f t="shared" si="14"/>
        <v>75</v>
      </c>
      <c r="B98" s="11" t="str">
        <f t="shared" si="8"/>
        <v/>
      </c>
      <c r="C98" s="12" t="str">
        <f t="shared" si="10"/>
        <v/>
      </c>
      <c r="E98" s="13" t="str">
        <f t="shared" si="11"/>
        <v/>
      </c>
      <c r="F98" s="14" t="str">
        <f>IF(A98&gt;$B$18,"",IF($B$13=1,$B$14,IF(MOD(A98-1,$B$17)=0,INDEX(Rate!$D$4:$F$363,A98,$B$15)+$B$16,F97)))</f>
        <v/>
      </c>
      <c r="G98" s="17" t="str">
        <f t="shared" si="12"/>
        <v/>
      </c>
      <c r="H98" s="17" t="str">
        <f t="shared" si="13"/>
        <v/>
      </c>
      <c r="I98" s="17" t="str">
        <f t="shared" si="15"/>
        <v/>
      </c>
      <c r="J98" s="16" t="str">
        <f t="shared" si="9"/>
        <v/>
      </c>
    </row>
    <row r="99" spans="1:10">
      <c r="A99" s="3">
        <f t="shared" si="14"/>
        <v>76</v>
      </c>
      <c r="B99" s="11" t="str">
        <f t="shared" si="8"/>
        <v/>
      </c>
      <c r="C99" s="12" t="str">
        <f t="shared" si="10"/>
        <v/>
      </c>
      <c r="E99" s="13" t="str">
        <f t="shared" si="11"/>
        <v/>
      </c>
      <c r="F99" s="14" t="str">
        <f>IF(A99&gt;$B$18,"",IF($B$13=1,$B$14,IF(MOD(A99-1,$B$17)=0,INDEX(Rate!$D$4:$F$363,A99,$B$15)+$B$16,F98)))</f>
        <v/>
      </c>
      <c r="G99" s="17" t="str">
        <f t="shared" si="12"/>
        <v/>
      </c>
      <c r="H99" s="17" t="str">
        <f t="shared" si="13"/>
        <v/>
      </c>
      <c r="I99" s="17" t="str">
        <f t="shared" si="15"/>
        <v/>
      </c>
      <c r="J99" s="16" t="str">
        <f t="shared" si="9"/>
        <v/>
      </c>
    </row>
    <row r="100" spans="1:10">
      <c r="A100" s="3">
        <f t="shared" si="14"/>
        <v>77</v>
      </c>
      <c r="B100" s="11" t="str">
        <f t="shared" si="8"/>
        <v/>
      </c>
      <c r="C100" s="12" t="str">
        <f t="shared" si="10"/>
        <v/>
      </c>
      <c r="E100" s="13" t="str">
        <f t="shared" si="11"/>
        <v/>
      </c>
      <c r="F100" s="14" t="str">
        <f>IF(A100&gt;$B$18,"",IF($B$13=1,$B$14,IF(MOD(A100-1,$B$17)=0,INDEX(Rate!$D$4:$F$363,A100,$B$15)+$B$16,F99)))</f>
        <v/>
      </c>
      <c r="G100" s="17" t="str">
        <f t="shared" si="12"/>
        <v/>
      </c>
      <c r="H100" s="17" t="str">
        <f t="shared" si="13"/>
        <v/>
      </c>
      <c r="I100" s="17" t="str">
        <f t="shared" si="15"/>
        <v/>
      </c>
      <c r="J100" s="16" t="str">
        <f t="shared" si="9"/>
        <v/>
      </c>
    </row>
    <row r="101" spans="1:10">
      <c r="A101" s="3">
        <f t="shared" si="14"/>
        <v>78</v>
      </c>
      <c r="B101" s="11" t="str">
        <f t="shared" si="8"/>
        <v/>
      </c>
      <c r="C101" s="12" t="str">
        <f t="shared" si="10"/>
        <v/>
      </c>
      <c r="E101" s="13" t="str">
        <f t="shared" si="11"/>
        <v/>
      </c>
      <c r="F101" s="14" t="str">
        <f>IF(A101&gt;$B$18,"",IF($B$13=1,$B$14,IF(MOD(A101-1,$B$17)=0,INDEX(Rate!$D$4:$F$363,A101,$B$15)+$B$16,F100)))</f>
        <v/>
      </c>
      <c r="G101" s="17" t="str">
        <f t="shared" si="12"/>
        <v/>
      </c>
      <c r="H101" s="17" t="str">
        <f t="shared" si="13"/>
        <v/>
      </c>
      <c r="I101" s="17" t="str">
        <f t="shared" si="15"/>
        <v/>
      </c>
      <c r="J101" s="16" t="str">
        <f t="shared" si="9"/>
        <v/>
      </c>
    </row>
    <row r="102" spans="1:10">
      <c r="A102" s="3">
        <f t="shared" si="14"/>
        <v>79</v>
      </c>
      <c r="B102" s="11" t="str">
        <f t="shared" si="8"/>
        <v/>
      </c>
      <c r="C102" s="12" t="str">
        <f t="shared" si="10"/>
        <v/>
      </c>
      <c r="E102" s="13" t="str">
        <f t="shared" si="11"/>
        <v/>
      </c>
      <c r="F102" s="14" t="str">
        <f>IF(A102&gt;$B$18,"",IF($B$13=1,$B$14,IF(MOD(A102-1,$B$17)=0,INDEX(Rate!$D$4:$F$363,A102,$B$15)+$B$16,F101)))</f>
        <v/>
      </c>
      <c r="G102" s="17" t="str">
        <f t="shared" si="12"/>
        <v/>
      </c>
      <c r="H102" s="17" t="str">
        <f t="shared" si="13"/>
        <v/>
      </c>
      <c r="I102" s="17" t="str">
        <f t="shared" si="15"/>
        <v/>
      </c>
      <c r="J102" s="16" t="str">
        <f t="shared" si="9"/>
        <v/>
      </c>
    </row>
    <row r="103" spans="1:10">
      <c r="A103" s="3">
        <f t="shared" si="14"/>
        <v>80</v>
      </c>
      <c r="B103" s="11" t="str">
        <f t="shared" si="8"/>
        <v/>
      </c>
      <c r="C103" s="12" t="str">
        <f t="shared" si="10"/>
        <v/>
      </c>
      <c r="E103" s="13" t="str">
        <f t="shared" si="11"/>
        <v/>
      </c>
      <c r="F103" s="14" t="str">
        <f>IF(A103&gt;$B$18,"",IF($B$13=1,$B$14,IF(MOD(A103-1,$B$17)=0,INDEX(Rate!$D$4:$F$363,A103,$B$15)+$B$16,F102)))</f>
        <v/>
      </c>
      <c r="G103" s="17" t="str">
        <f t="shared" si="12"/>
        <v/>
      </c>
      <c r="H103" s="17" t="str">
        <f t="shared" si="13"/>
        <v/>
      </c>
      <c r="I103" s="17" t="str">
        <f t="shared" si="15"/>
        <v/>
      </c>
      <c r="J103" s="16" t="str">
        <f t="shared" si="9"/>
        <v/>
      </c>
    </row>
    <row r="104" spans="1:10">
      <c r="A104" s="3">
        <f t="shared" si="14"/>
        <v>81</v>
      </c>
      <c r="B104" s="11" t="str">
        <f t="shared" si="8"/>
        <v/>
      </c>
      <c r="C104" s="12" t="str">
        <f t="shared" si="10"/>
        <v/>
      </c>
      <c r="E104" s="13" t="str">
        <f t="shared" si="11"/>
        <v/>
      </c>
      <c r="F104" s="14" t="str">
        <f>IF(A104&gt;$B$18,"",IF($B$13=1,$B$14,IF(MOD(A104-1,$B$17)=0,INDEX(Rate!$D$4:$F$363,A104,$B$15)+$B$16,F103)))</f>
        <v/>
      </c>
      <c r="G104" s="17" t="str">
        <f t="shared" si="12"/>
        <v/>
      </c>
      <c r="H104" s="17" t="str">
        <f t="shared" si="13"/>
        <v/>
      </c>
      <c r="I104" s="17" t="str">
        <f t="shared" si="15"/>
        <v/>
      </c>
      <c r="J104" s="16" t="str">
        <f t="shared" si="9"/>
        <v/>
      </c>
    </row>
    <row r="105" spans="1:10">
      <c r="A105" s="3">
        <f t="shared" si="14"/>
        <v>82</v>
      </c>
      <c r="B105" s="11" t="str">
        <f t="shared" si="8"/>
        <v/>
      </c>
      <c r="C105" s="12" t="str">
        <f t="shared" si="10"/>
        <v/>
      </c>
      <c r="E105" s="13" t="str">
        <f t="shared" si="11"/>
        <v/>
      </c>
      <c r="F105" s="14" t="str">
        <f>IF(A105&gt;$B$18,"",IF($B$13=1,$B$14,IF(MOD(A105-1,$B$17)=0,INDEX(Rate!$D$4:$F$363,A105,$B$15)+$B$16,F104)))</f>
        <v/>
      </c>
      <c r="G105" s="17" t="str">
        <f t="shared" si="12"/>
        <v/>
      </c>
      <c r="H105" s="17" t="str">
        <f t="shared" si="13"/>
        <v/>
      </c>
      <c r="I105" s="17" t="str">
        <f t="shared" si="15"/>
        <v/>
      </c>
      <c r="J105" s="16" t="str">
        <f t="shared" si="9"/>
        <v/>
      </c>
    </row>
    <row r="106" spans="1:10">
      <c r="A106" s="3">
        <f t="shared" si="14"/>
        <v>83</v>
      </c>
      <c r="B106" s="11" t="str">
        <f t="shared" si="8"/>
        <v/>
      </c>
      <c r="C106" s="12" t="str">
        <f t="shared" si="10"/>
        <v/>
      </c>
      <c r="E106" s="13" t="str">
        <f t="shared" si="11"/>
        <v/>
      </c>
      <c r="F106" s="14" t="str">
        <f>IF(A106&gt;$B$18,"",IF($B$13=1,$B$14,IF(MOD(A106-1,$B$17)=0,INDEX(Rate!$D$4:$F$363,A106,$B$15)+$B$16,F105)))</f>
        <v/>
      </c>
      <c r="G106" s="17" t="str">
        <f t="shared" si="12"/>
        <v/>
      </c>
      <c r="H106" s="17" t="str">
        <f t="shared" si="13"/>
        <v/>
      </c>
      <c r="I106" s="17" t="str">
        <f t="shared" si="15"/>
        <v/>
      </c>
      <c r="J106" s="16" t="str">
        <f t="shared" si="9"/>
        <v/>
      </c>
    </row>
    <row r="107" spans="1:10">
      <c r="A107" s="3">
        <f t="shared" si="14"/>
        <v>84</v>
      </c>
      <c r="B107" s="11" t="str">
        <f t="shared" si="8"/>
        <v/>
      </c>
      <c r="C107" s="12" t="str">
        <f t="shared" si="10"/>
        <v/>
      </c>
      <c r="E107" s="13" t="str">
        <f t="shared" si="11"/>
        <v/>
      </c>
      <c r="F107" s="14" t="str">
        <f>IF(A107&gt;$B$18,"",IF($B$13=1,$B$14,IF(MOD(A107-1,$B$17)=0,INDEX(Rate!$D$4:$F$363,A107,$B$15)+$B$16,F106)))</f>
        <v/>
      </c>
      <c r="G107" s="17" t="str">
        <f t="shared" si="12"/>
        <v/>
      </c>
      <c r="H107" s="17" t="str">
        <f t="shared" si="13"/>
        <v/>
      </c>
      <c r="I107" s="17" t="str">
        <f t="shared" si="15"/>
        <v/>
      </c>
      <c r="J107" s="16" t="str">
        <f t="shared" si="9"/>
        <v/>
      </c>
    </row>
    <row r="108" spans="1:10">
      <c r="A108" s="3">
        <f t="shared" si="14"/>
        <v>85</v>
      </c>
      <c r="B108" s="11" t="str">
        <f t="shared" si="8"/>
        <v/>
      </c>
      <c r="C108" s="12" t="str">
        <f t="shared" si="10"/>
        <v/>
      </c>
      <c r="E108" s="13" t="str">
        <f t="shared" si="11"/>
        <v/>
      </c>
      <c r="F108" s="14" t="str">
        <f>IF(A108&gt;$B$18,"",IF($B$13=1,$B$14,IF(MOD(A108-1,$B$17)=0,INDEX(Rate!$D$4:$F$363,A108,$B$15)+$B$16,F107)))</f>
        <v/>
      </c>
      <c r="G108" s="17" t="str">
        <f t="shared" si="12"/>
        <v/>
      </c>
      <c r="H108" s="17" t="str">
        <f t="shared" si="13"/>
        <v/>
      </c>
      <c r="I108" s="17" t="str">
        <f t="shared" si="15"/>
        <v/>
      </c>
      <c r="J108" s="16" t="str">
        <f t="shared" si="9"/>
        <v/>
      </c>
    </row>
    <row r="109" spans="1:10">
      <c r="A109" s="3">
        <f t="shared" si="14"/>
        <v>86</v>
      </c>
      <c r="B109" s="11" t="str">
        <f t="shared" si="8"/>
        <v/>
      </c>
      <c r="C109" s="12" t="str">
        <f t="shared" si="10"/>
        <v/>
      </c>
      <c r="E109" s="13" t="str">
        <f t="shared" si="11"/>
        <v/>
      </c>
      <c r="F109" s="14" t="str">
        <f>IF(A109&gt;$B$18,"",IF($B$13=1,$B$14,IF(MOD(A109-1,$B$17)=0,INDEX(Rate!$D$4:$F$363,A109,$B$15)+$B$16,F108)))</f>
        <v/>
      </c>
      <c r="G109" s="17" t="str">
        <f t="shared" si="12"/>
        <v/>
      </c>
      <c r="H109" s="17" t="str">
        <f t="shared" si="13"/>
        <v/>
      </c>
      <c r="I109" s="17" t="str">
        <f t="shared" si="15"/>
        <v/>
      </c>
      <c r="J109" s="16" t="str">
        <f t="shared" si="9"/>
        <v/>
      </c>
    </row>
    <row r="110" spans="1:10">
      <c r="A110" s="3">
        <f t="shared" si="14"/>
        <v>87</v>
      </c>
      <c r="B110" s="11" t="str">
        <f t="shared" si="8"/>
        <v/>
      </c>
      <c r="C110" s="12" t="str">
        <f t="shared" si="10"/>
        <v/>
      </c>
      <c r="E110" s="13" t="str">
        <f t="shared" si="11"/>
        <v/>
      </c>
      <c r="F110" s="14" t="str">
        <f>IF(A110&gt;$B$18,"",IF($B$13=1,$B$14,IF(MOD(A110-1,$B$17)=0,INDEX(Rate!$D$4:$F$363,A110,$B$15)+$B$16,F109)))</f>
        <v/>
      </c>
      <c r="G110" s="17" t="str">
        <f t="shared" si="12"/>
        <v/>
      </c>
      <c r="H110" s="17" t="str">
        <f t="shared" si="13"/>
        <v/>
      </c>
      <c r="I110" s="17" t="str">
        <f t="shared" si="15"/>
        <v/>
      </c>
      <c r="J110" s="16" t="str">
        <f t="shared" si="9"/>
        <v/>
      </c>
    </row>
    <row r="111" spans="1:10">
      <c r="A111" s="3">
        <f t="shared" si="14"/>
        <v>88</v>
      </c>
      <c r="B111" s="11" t="str">
        <f t="shared" si="8"/>
        <v/>
      </c>
      <c r="C111" s="12" t="str">
        <f t="shared" si="10"/>
        <v/>
      </c>
      <c r="E111" s="13" t="str">
        <f t="shared" si="11"/>
        <v/>
      </c>
      <c r="F111" s="14" t="str">
        <f>IF(A111&gt;$B$18,"",IF($B$13=1,$B$14,IF(MOD(A111-1,$B$17)=0,INDEX(Rate!$D$4:$F$363,A111,$B$15)+$B$16,F110)))</f>
        <v/>
      </c>
      <c r="G111" s="17" t="str">
        <f t="shared" si="12"/>
        <v/>
      </c>
      <c r="H111" s="17" t="str">
        <f t="shared" si="13"/>
        <v/>
      </c>
      <c r="I111" s="17" t="str">
        <f t="shared" si="15"/>
        <v/>
      </c>
      <c r="J111" s="16" t="str">
        <f t="shared" si="9"/>
        <v/>
      </c>
    </row>
    <row r="112" spans="1:10">
      <c r="A112" s="3">
        <f t="shared" si="14"/>
        <v>89</v>
      </c>
      <c r="B112" s="11" t="str">
        <f t="shared" si="8"/>
        <v/>
      </c>
      <c r="C112" s="12" t="str">
        <f t="shared" si="10"/>
        <v/>
      </c>
      <c r="E112" s="13" t="str">
        <f t="shared" si="11"/>
        <v/>
      </c>
      <c r="F112" s="14" t="str">
        <f>IF(A112&gt;$B$18,"",IF($B$13=1,$B$14,IF(MOD(A112-1,$B$17)=0,INDEX(Rate!$D$4:$F$363,A112,$B$15)+$B$16,F111)))</f>
        <v/>
      </c>
      <c r="G112" s="17" t="str">
        <f t="shared" si="12"/>
        <v/>
      </c>
      <c r="H112" s="17" t="str">
        <f t="shared" si="13"/>
        <v/>
      </c>
      <c r="I112" s="17" t="str">
        <f t="shared" si="15"/>
        <v/>
      </c>
      <c r="J112" s="16" t="str">
        <f t="shared" si="9"/>
        <v/>
      </c>
    </row>
    <row r="113" spans="1:10">
      <c r="A113" s="3">
        <f t="shared" si="14"/>
        <v>90</v>
      </c>
      <c r="B113" s="11" t="str">
        <f t="shared" si="8"/>
        <v/>
      </c>
      <c r="C113" s="12" t="str">
        <f t="shared" si="10"/>
        <v/>
      </c>
      <c r="E113" s="13" t="str">
        <f t="shared" si="11"/>
        <v/>
      </c>
      <c r="F113" s="14" t="str">
        <f>IF(A113&gt;$B$18,"",IF($B$13=1,$B$14,IF(MOD(A113-1,$B$17)=0,INDEX(Rate!$D$4:$F$363,A113,$B$15)+$B$16,F112)))</f>
        <v/>
      </c>
      <c r="G113" s="17" t="str">
        <f t="shared" si="12"/>
        <v/>
      </c>
      <c r="H113" s="17" t="str">
        <f t="shared" si="13"/>
        <v/>
      </c>
      <c r="I113" s="17" t="str">
        <f t="shared" si="15"/>
        <v/>
      </c>
      <c r="J113" s="16" t="str">
        <f t="shared" si="9"/>
        <v/>
      </c>
    </row>
    <row r="114" spans="1:10">
      <c r="A114" s="3">
        <f t="shared" si="14"/>
        <v>91</v>
      </c>
      <c r="B114" s="11" t="str">
        <f t="shared" si="8"/>
        <v/>
      </c>
      <c r="C114" s="12" t="str">
        <f t="shared" si="10"/>
        <v/>
      </c>
      <c r="E114" s="13" t="str">
        <f t="shared" si="11"/>
        <v/>
      </c>
      <c r="F114" s="14" t="str">
        <f>IF(A114&gt;$B$18,"",IF($B$13=1,$B$14,IF(MOD(A114-1,$B$17)=0,INDEX(Rate!$D$4:$F$363,A114,$B$15)+$B$16,F113)))</f>
        <v/>
      </c>
      <c r="G114" s="17" t="str">
        <f t="shared" si="12"/>
        <v/>
      </c>
      <c r="H114" s="17" t="str">
        <f t="shared" si="13"/>
        <v/>
      </c>
      <c r="I114" s="17" t="str">
        <f t="shared" si="15"/>
        <v/>
      </c>
      <c r="J114" s="16" t="str">
        <f t="shared" si="9"/>
        <v/>
      </c>
    </row>
    <row r="115" spans="1:10">
      <c r="A115" s="3">
        <f t="shared" si="14"/>
        <v>92</v>
      </c>
      <c r="B115" s="11" t="str">
        <f t="shared" si="8"/>
        <v/>
      </c>
      <c r="C115" s="12" t="str">
        <f t="shared" si="10"/>
        <v/>
      </c>
      <c r="E115" s="13" t="str">
        <f t="shared" si="11"/>
        <v/>
      </c>
      <c r="F115" s="14" t="str">
        <f>IF(A115&gt;$B$18,"",IF($B$13=1,$B$14,IF(MOD(A115-1,$B$17)=0,INDEX(Rate!$D$4:$F$363,A115,$B$15)+$B$16,F114)))</f>
        <v/>
      </c>
      <c r="G115" s="17" t="str">
        <f t="shared" si="12"/>
        <v/>
      </c>
      <c r="H115" s="17" t="str">
        <f t="shared" si="13"/>
        <v/>
      </c>
      <c r="I115" s="17" t="str">
        <f t="shared" si="15"/>
        <v/>
      </c>
      <c r="J115" s="16" t="str">
        <f t="shared" si="9"/>
        <v/>
      </c>
    </row>
    <row r="116" spans="1:10">
      <c r="A116" s="3">
        <f t="shared" si="14"/>
        <v>93</v>
      </c>
      <c r="B116" s="11" t="str">
        <f t="shared" si="8"/>
        <v/>
      </c>
      <c r="C116" s="12" t="str">
        <f t="shared" si="10"/>
        <v/>
      </c>
      <c r="E116" s="13" t="str">
        <f t="shared" si="11"/>
        <v/>
      </c>
      <c r="F116" s="14" t="str">
        <f>IF(A116&gt;$B$18,"",IF($B$13=1,$B$14,IF(MOD(A116-1,$B$17)=0,INDEX(Rate!$D$4:$F$363,A116,$B$15)+$B$16,F115)))</f>
        <v/>
      </c>
      <c r="G116" s="17" t="str">
        <f t="shared" si="12"/>
        <v/>
      </c>
      <c r="H116" s="17" t="str">
        <f t="shared" si="13"/>
        <v/>
      </c>
      <c r="I116" s="17" t="str">
        <f t="shared" si="15"/>
        <v/>
      </c>
      <c r="J116" s="16" t="str">
        <f t="shared" si="9"/>
        <v/>
      </c>
    </row>
    <row r="117" spans="1:10">
      <c r="A117" s="3">
        <f t="shared" si="14"/>
        <v>94</v>
      </c>
      <c r="B117" s="11" t="str">
        <f t="shared" si="8"/>
        <v/>
      </c>
      <c r="C117" s="12" t="str">
        <f t="shared" si="10"/>
        <v/>
      </c>
      <c r="E117" s="13" t="str">
        <f t="shared" si="11"/>
        <v/>
      </c>
      <c r="F117" s="14" t="str">
        <f>IF(A117&gt;$B$18,"",IF($B$13=1,$B$14,IF(MOD(A117-1,$B$17)=0,INDEX(Rate!$D$4:$F$363,A117,$B$15)+$B$16,F116)))</f>
        <v/>
      </c>
      <c r="G117" s="17" t="str">
        <f t="shared" si="12"/>
        <v/>
      </c>
      <c r="H117" s="17" t="str">
        <f t="shared" si="13"/>
        <v/>
      </c>
      <c r="I117" s="17" t="str">
        <f t="shared" si="15"/>
        <v/>
      </c>
      <c r="J117" s="16" t="str">
        <f t="shared" si="9"/>
        <v/>
      </c>
    </row>
    <row r="118" spans="1:10">
      <c r="A118" s="3">
        <f t="shared" si="14"/>
        <v>95</v>
      </c>
      <c r="B118" s="11" t="str">
        <f t="shared" si="8"/>
        <v/>
      </c>
      <c r="C118" s="12" t="str">
        <f t="shared" si="10"/>
        <v/>
      </c>
      <c r="E118" s="13" t="str">
        <f t="shared" si="11"/>
        <v/>
      </c>
      <c r="F118" s="14" t="str">
        <f>IF(A118&gt;$B$18,"",IF($B$13=1,$B$14,IF(MOD(A118-1,$B$17)=0,INDEX(Rate!$D$4:$F$363,A118,$B$15)+$B$16,F117)))</f>
        <v/>
      </c>
      <c r="G118" s="17" t="str">
        <f t="shared" si="12"/>
        <v/>
      </c>
      <c r="H118" s="17" t="str">
        <f t="shared" si="13"/>
        <v/>
      </c>
      <c r="I118" s="17" t="str">
        <f t="shared" si="15"/>
        <v/>
      </c>
      <c r="J118" s="16" t="str">
        <f t="shared" si="9"/>
        <v/>
      </c>
    </row>
    <row r="119" spans="1:10">
      <c r="A119" s="3">
        <f t="shared" si="14"/>
        <v>96</v>
      </c>
      <c r="B119" s="11" t="str">
        <f t="shared" si="8"/>
        <v/>
      </c>
      <c r="C119" s="12" t="str">
        <f t="shared" si="10"/>
        <v/>
      </c>
      <c r="E119" s="13" t="str">
        <f t="shared" si="11"/>
        <v/>
      </c>
      <c r="F119" s="14" t="str">
        <f>IF(A119&gt;$B$18,"",IF($B$13=1,$B$14,IF(MOD(A119-1,$B$17)=0,INDEX(Rate!$D$4:$F$363,A119,$B$15)+$B$16,F118)))</f>
        <v/>
      </c>
      <c r="G119" s="17" t="str">
        <f t="shared" si="12"/>
        <v/>
      </c>
      <c r="H119" s="17" t="str">
        <f t="shared" si="13"/>
        <v/>
      </c>
      <c r="I119" s="17" t="str">
        <f t="shared" si="15"/>
        <v/>
      </c>
      <c r="J119" s="16" t="str">
        <f t="shared" si="9"/>
        <v/>
      </c>
    </row>
    <row r="120" spans="1:10">
      <c r="A120" s="3">
        <f t="shared" si="14"/>
        <v>97</v>
      </c>
      <c r="B120" s="11" t="str">
        <f t="shared" si="8"/>
        <v/>
      </c>
      <c r="C120" s="12" t="str">
        <f t="shared" si="10"/>
        <v/>
      </c>
      <c r="E120" s="13" t="str">
        <f t="shared" si="11"/>
        <v/>
      </c>
      <c r="F120" s="14" t="str">
        <f>IF(A120&gt;$B$18,"",IF($B$13=1,$B$14,IF(MOD(A120-1,$B$17)=0,INDEX(Rate!$D$4:$F$363,A120,$B$15)+$B$16,F119)))</f>
        <v/>
      </c>
      <c r="G120" s="17" t="str">
        <f t="shared" si="12"/>
        <v/>
      </c>
      <c r="H120" s="17" t="str">
        <f t="shared" si="13"/>
        <v/>
      </c>
      <c r="I120" s="17" t="str">
        <f t="shared" si="15"/>
        <v/>
      </c>
      <c r="J120" s="16" t="str">
        <f t="shared" si="9"/>
        <v/>
      </c>
    </row>
    <row r="121" spans="1:10">
      <c r="A121" s="3">
        <f t="shared" si="14"/>
        <v>98</v>
      </c>
      <c r="B121" s="11" t="str">
        <f t="shared" si="8"/>
        <v/>
      </c>
      <c r="C121" s="12" t="str">
        <f t="shared" si="10"/>
        <v/>
      </c>
      <c r="E121" s="13" t="str">
        <f t="shared" si="11"/>
        <v/>
      </c>
      <c r="F121" s="14" t="str">
        <f>IF(A121&gt;$B$18,"",IF($B$13=1,$B$14,IF(MOD(A121-1,$B$17)=0,INDEX(Rate!$D$4:$F$363,A121,$B$15)+$B$16,F120)))</f>
        <v/>
      </c>
      <c r="G121" s="17" t="str">
        <f t="shared" si="12"/>
        <v/>
      </c>
      <c r="H121" s="17" t="str">
        <f t="shared" si="13"/>
        <v/>
      </c>
      <c r="I121" s="17" t="str">
        <f t="shared" si="15"/>
        <v/>
      </c>
      <c r="J121" s="16" t="str">
        <f t="shared" si="9"/>
        <v/>
      </c>
    </row>
    <row r="122" spans="1:10">
      <c r="A122" s="3">
        <f t="shared" si="14"/>
        <v>99</v>
      </c>
      <c r="B122" s="11" t="str">
        <f t="shared" si="8"/>
        <v/>
      </c>
      <c r="C122" s="12" t="str">
        <f t="shared" si="10"/>
        <v/>
      </c>
      <c r="E122" s="13" t="str">
        <f t="shared" si="11"/>
        <v/>
      </c>
      <c r="F122" s="14" t="str">
        <f>IF(A122&gt;$B$18,"",IF($B$13=1,$B$14,IF(MOD(A122-1,$B$17)=0,INDEX(Rate!$D$4:$F$363,A122,$B$15)+$B$16,F121)))</f>
        <v/>
      </c>
      <c r="G122" s="17" t="str">
        <f t="shared" si="12"/>
        <v/>
      </c>
      <c r="H122" s="17" t="str">
        <f t="shared" si="13"/>
        <v/>
      </c>
      <c r="I122" s="17" t="str">
        <f t="shared" si="15"/>
        <v/>
      </c>
      <c r="J122" s="16" t="str">
        <f t="shared" si="9"/>
        <v/>
      </c>
    </row>
    <row r="123" spans="1:10">
      <c r="A123" s="3">
        <f t="shared" si="14"/>
        <v>100</v>
      </c>
      <c r="B123" s="11" t="str">
        <f t="shared" si="8"/>
        <v/>
      </c>
      <c r="C123" s="12" t="str">
        <f t="shared" si="10"/>
        <v/>
      </c>
      <c r="E123" s="13" t="str">
        <f t="shared" si="11"/>
        <v/>
      </c>
      <c r="F123" s="14" t="str">
        <f>IF(A123&gt;$B$18,"",IF($B$13=1,$B$14,IF(MOD(A123-1,$B$17)=0,INDEX(Rate!$D$4:$F$363,A123,$B$15)+$B$16,F122)))</f>
        <v/>
      </c>
      <c r="G123" s="17" t="str">
        <f t="shared" si="12"/>
        <v/>
      </c>
      <c r="H123" s="17" t="str">
        <f t="shared" si="13"/>
        <v/>
      </c>
      <c r="I123" s="17" t="str">
        <f t="shared" si="15"/>
        <v/>
      </c>
      <c r="J123" s="16" t="str">
        <f t="shared" si="9"/>
        <v/>
      </c>
    </row>
    <row r="124" spans="1:10">
      <c r="A124" s="3">
        <f t="shared" si="14"/>
        <v>101</v>
      </c>
      <c r="B124" s="11" t="str">
        <f t="shared" si="8"/>
        <v/>
      </c>
      <c r="C124" s="12" t="str">
        <f t="shared" si="10"/>
        <v/>
      </c>
      <c r="E124" s="13" t="str">
        <f t="shared" si="11"/>
        <v/>
      </c>
      <c r="F124" s="14" t="str">
        <f>IF(A124&gt;$B$18,"",IF($B$13=1,$B$14,IF(MOD(A124-1,$B$17)=0,INDEX(Rate!$D$4:$F$363,A124,$B$15)+$B$16,F123)))</f>
        <v/>
      </c>
      <c r="G124" s="17" t="str">
        <f t="shared" si="12"/>
        <v/>
      </c>
      <c r="H124" s="17" t="str">
        <f t="shared" si="13"/>
        <v/>
      </c>
      <c r="I124" s="17" t="str">
        <f t="shared" si="15"/>
        <v/>
      </c>
      <c r="J124" s="16" t="str">
        <f t="shared" si="9"/>
        <v/>
      </c>
    </row>
    <row r="125" spans="1:10">
      <c r="A125" s="3">
        <f t="shared" si="14"/>
        <v>102</v>
      </c>
      <c r="B125" s="11" t="str">
        <f t="shared" si="8"/>
        <v/>
      </c>
      <c r="C125" s="12" t="str">
        <f t="shared" si="10"/>
        <v/>
      </c>
      <c r="E125" s="13" t="str">
        <f t="shared" si="11"/>
        <v/>
      </c>
      <c r="F125" s="14" t="str">
        <f>IF(A125&gt;$B$18,"",IF($B$13=1,$B$14,IF(MOD(A125-1,$B$17)=0,INDEX(Rate!$D$4:$F$363,A125,$B$15)+$B$16,F124)))</f>
        <v/>
      </c>
      <c r="G125" s="17" t="str">
        <f t="shared" si="12"/>
        <v/>
      </c>
      <c r="H125" s="17" t="str">
        <f t="shared" si="13"/>
        <v/>
      </c>
      <c r="I125" s="17" t="str">
        <f t="shared" si="15"/>
        <v/>
      </c>
      <c r="J125" s="16" t="str">
        <f t="shared" si="9"/>
        <v/>
      </c>
    </row>
    <row r="126" spans="1:10">
      <c r="A126" s="3">
        <f t="shared" si="14"/>
        <v>103</v>
      </c>
      <c r="B126" s="11" t="str">
        <f t="shared" si="8"/>
        <v/>
      </c>
      <c r="C126" s="12" t="str">
        <f t="shared" si="10"/>
        <v/>
      </c>
      <c r="E126" s="13" t="str">
        <f t="shared" si="11"/>
        <v/>
      </c>
      <c r="F126" s="14" t="str">
        <f>IF(A126&gt;$B$18,"",IF($B$13=1,$B$14,IF(MOD(A126-1,$B$17)=0,INDEX(Rate!$D$4:$F$363,A126,$B$15)+$B$16,F125)))</f>
        <v/>
      </c>
      <c r="G126" s="17" t="str">
        <f t="shared" si="12"/>
        <v/>
      </c>
      <c r="H126" s="17" t="str">
        <f t="shared" si="13"/>
        <v/>
      </c>
      <c r="I126" s="17" t="str">
        <f t="shared" si="15"/>
        <v/>
      </c>
      <c r="J126" s="16" t="str">
        <f t="shared" si="9"/>
        <v/>
      </c>
    </row>
    <row r="127" spans="1:10">
      <c r="A127" s="3">
        <f t="shared" si="14"/>
        <v>104</v>
      </c>
      <c r="B127" s="11" t="str">
        <f t="shared" si="8"/>
        <v/>
      </c>
      <c r="C127" s="12" t="str">
        <f t="shared" si="10"/>
        <v/>
      </c>
      <c r="E127" s="13" t="str">
        <f t="shared" si="11"/>
        <v/>
      </c>
      <c r="F127" s="14" t="str">
        <f>IF(A127&gt;$B$18,"",IF($B$13=1,$B$14,IF(MOD(A127-1,$B$17)=0,INDEX(Rate!$D$4:$F$363,A127,$B$15)+$B$16,F126)))</f>
        <v/>
      </c>
      <c r="G127" s="17" t="str">
        <f t="shared" si="12"/>
        <v/>
      </c>
      <c r="H127" s="17" t="str">
        <f t="shared" si="13"/>
        <v/>
      </c>
      <c r="I127" s="17" t="str">
        <f t="shared" si="15"/>
        <v/>
      </c>
      <c r="J127" s="16" t="str">
        <f t="shared" si="9"/>
        <v/>
      </c>
    </row>
    <row r="128" spans="1:10">
      <c r="A128" s="3">
        <f t="shared" si="14"/>
        <v>105</v>
      </c>
      <c r="B128" s="11" t="str">
        <f t="shared" si="8"/>
        <v/>
      </c>
      <c r="C128" s="12" t="str">
        <f t="shared" si="10"/>
        <v/>
      </c>
      <c r="E128" s="13" t="str">
        <f t="shared" si="11"/>
        <v/>
      </c>
      <c r="F128" s="14" t="str">
        <f>IF(A128&gt;$B$18,"",IF($B$13=1,$B$14,IF(MOD(A128-1,$B$17)=0,INDEX(Rate!$D$4:$F$363,A128,$B$15)+$B$16,F127)))</f>
        <v/>
      </c>
      <c r="G128" s="17" t="str">
        <f t="shared" si="12"/>
        <v/>
      </c>
      <c r="H128" s="17" t="str">
        <f t="shared" si="13"/>
        <v/>
      </c>
      <c r="I128" s="17" t="str">
        <f t="shared" si="15"/>
        <v/>
      </c>
      <c r="J128" s="16" t="str">
        <f t="shared" si="9"/>
        <v/>
      </c>
    </row>
    <row r="129" spans="1:10">
      <c r="A129" s="3">
        <f t="shared" si="14"/>
        <v>106</v>
      </c>
      <c r="B129" s="11" t="str">
        <f t="shared" si="8"/>
        <v/>
      </c>
      <c r="C129" s="12" t="str">
        <f t="shared" si="10"/>
        <v/>
      </c>
      <c r="E129" s="13" t="str">
        <f t="shared" si="11"/>
        <v/>
      </c>
      <c r="F129" s="14" t="str">
        <f>IF(A129&gt;$B$18,"",IF($B$13=1,$B$14,IF(MOD(A129-1,$B$17)=0,INDEX(Rate!$D$4:$F$363,A129,$B$15)+$B$16,F128)))</f>
        <v/>
      </c>
      <c r="G129" s="17" t="str">
        <f t="shared" si="12"/>
        <v/>
      </c>
      <c r="H129" s="17" t="str">
        <f t="shared" si="13"/>
        <v/>
      </c>
      <c r="I129" s="17" t="str">
        <f t="shared" si="15"/>
        <v/>
      </c>
      <c r="J129" s="16" t="str">
        <f t="shared" si="9"/>
        <v/>
      </c>
    </row>
    <row r="130" spans="1:10">
      <c r="A130" s="3">
        <f t="shared" si="14"/>
        <v>107</v>
      </c>
      <c r="B130" s="11" t="str">
        <f t="shared" si="8"/>
        <v/>
      </c>
      <c r="C130" s="12" t="str">
        <f t="shared" si="10"/>
        <v/>
      </c>
      <c r="E130" s="13" t="str">
        <f t="shared" si="11"/>
        <v/>
      </c>
      <c r="F130" s="14" t="str">
        <f>IF(A130&gt;$B$18,"",IF($B$13=1,$B$14,IF(MOD(A130-1,$B$17)=0,INDEX(Rate!$D$4:$F$363,A130,$B$15)+$B$16,F129)))</f>
        <v/>
      </c>
      <c r="G130" s="17" t="str">
        <f t="shared" si="12"/>
        <v/>
      </c>
      <c r="H130" s="17" t="str">
        <f t="shared" si="13"/>
        <v/>
      </c>
      <c r="I130" s="17" t="str">
        <f t="shared" si="15"/>
        <v/>
      </c>
      <c r="J130" s="16" t="str">
        <f t="shared" si="9"/>
        <v/>
      </c>
    </row>
    <row r="131" spans="1:10">
      <c r="A131" s="3">
        <f t="shared" si="14"/>
        <v>108</v>
      </c>
      <c r="B131" s="11" t="str">
        <f t="shared" si="8"/>
        <v/>
      </c>
      <c r="C131" s="12" t="str">
        <f t="shared" si="10"/>
        <v/>
      </c>
      <c r="E131" s="13" t="str">
        <f t="shared" si="11"/>
        <v/>
      </c>
      <c r="F131" s="14" t="str">
        <f>IF(A131&gt;$B$18,"",IF($B$13=1,$B$14,IF(MOD(A131-1,$B$17)=0,INDEX(Rate!$D$4:$F$363,A131,$B$15)+$B$16,F130)))</f>
        <v/>
      </c>
      <c r="G131" s="17" t="str">
        <f t="shared" si="12"/>
        <v/>
      </c>
      <c r="H131" s="17" t="str">
        <f t="shared" si="13"/>
        <v/>
      </c>
      <c r="I131" s="17" t="str">
        <f t="shared" si="15"/>
        <v/>
      </c>
      <c r="J131" s="16" t="str">
        <f t="shared" si="9"/>
        <v/>
      </c>
    </row>
    <row r="132" spans="1:10">
      <c r="A132" s="3">
        <f t="shared" si="14"/>
        <v>109</v>
      </c>
      <c r="B132" s="11" t="str">
        <f t="shared" si="8"/>
        <v/>
      </c>
      <c r="C132" s="12" t="str">
        <f t="shared" si="10"/>
        <v/>
      </c>
      <c r="E132" s="13" t="str">
        <f t="shared" si="11"/>
        <v/>
      </c>
      <c r="F132" s="14" t="str">
        <f>IF(A132&gt;$B$18,"",IF($B$13=1,$B$14,IF(MOD(A132-1,$B$17)=0,INDEX(Rate!$D$4:$F$363,A132,$B$15)+$B$16,F131)))</f>
        <v/>
      </c>
      <c r="G132" s="17" t="str">
        <f t="shared" si="12"/>
        <v/>
      </c>
      <c r="H132" s="17" t="str">
        <f t="shared" si="13"/>
        <v/>
      </c>
      <c r="I132" s="17" t="str">
        <f t="shared" si="15"/>
        <v/>
      </c>
      <c r="J132" s="16" t="str">
        <f t="shared" si="9"/>
        <v/>
      </c>
    </row>
    <row r="133" spans="1:10">
      <c r="A133" s="3">
        <f t="shared" si="14"/>
        <v>110</v>
      </c>
      <c r="B133" s="11" t="str">
        <f t="shared" si="8"/>
        <v/>
      </c>
      <c r="C133" s="12" t="str">
        <f t="shared" si="10"/>
        <v/>
      </c>
      <c r="E133" s="13" t="str">
        <f t="shared" si="11"/>
        <v/>
      </c>
      <c r="F133" s="14" t="str">
        <f>IF(A133&gt;$B$18,"",IF($B$13=1,$B$14,IF(MOD(A133-1,$B$17)=0,INDEX(Rate!$D$4:$F$363,A133,$B$15)+$B$16,F132)))</f>
        <v/>
      </c>
      <c r="G133" s="17" t="str">
        <f t="shared" si="12"/>
        <v/>
      </c>
      <c r="H133" s="17" t="str">
        <f t="shared" si="13"/>
        <v/>
      </c>
      <c r="I133" s="17" t="str">
        <f t="shared" si="15"/>
        <v/>
      </c>
      <c r="J133" s="16" t="str">
        <f t="shared" si="9"/>
        <v/>
      </c>
    </row>
    <row r="134" spans="1:10">
      <c r="A134" s="3">
        <f t="shared" si="14"/>
        <v>111</v>
      </c>
      <c r="B134" s="11" t="str">
        <f t="shared" si="8"/>
        <v/>
      </c>
      <c r="C134" s="12" t="str">
        <f t="shared" si="10"/>
        <v/>
      </c>
      <c r="E134" s="13" t="str">
        <f t="shared" si="11"/>
        <v/>
      </c>
      <c r="F134" s="14" t="str">
        <f>IF(A134&gt;$B$18,"",IF($B$13=1,$B$14,IF(MOD(A134-1,$B$17)=0,INDEX(Rate!$D$4:$F$363,A134,$B$15)+$B$16,F133)))</f>
        <v/>
      </c>
      <c r="G134" s="17" t="str">
        <f t="shared" si="12"/>
        <v/>
      </c>
      <c r="H134" s="17" t="str">
        <f t="shared" si="13"/>
        <v/>
      </c>
      <c r="I134" s="17" t="str">
        <f t="shared" si="15"/>
        <v/>
      </c>
      <c r="J134" s="16" t="str">
        <f t="shared" si="9"/>
        <v/>
      </c>
    </row>
    <row r="135" spans="1:10">
      <c r="A135" s="3">
        <f t="shared" si="14"/>
        <v>112</v>
      </c>
      <c r="B135" s="11" t="str">
        <f t="shared" si="8"/>
        <v/>
      </c>
      <c r="C135" s="12" t="str">
        <f t="shared" si="10"/>
        <v/>
      </c>
      <c r="E135" s="13" t="str">
        <f t="shared" si="11"/>
        <v/>
      </c>
      <c r="F135" s="14" t="str">
        <f>IF(A135&gt;$B$18,"",IF($B$13=1,$B$14,IF(MOD(A135-1,$B$17)=0,INDEX(Rate!$D$4:$F$363,A135,$B$15)+$B$16,F134)))</f>
        <v/>
      </c>
      <c r="G135" s="17" t="str">
        <f t="shared" si="12"/>
        <v/>
      </c>
      <c r="H135" s="17" t="str">
        <f t="shared" si="13"/>
        <v/>
      </c>
      <c r="I135" s="17" t="str">
        <f t="shared" si="15"/>
        <v/>
      </c>
      <c r="J135" s="16" t="str">
        <f t="shared" si="9"/>
        <v/>
      </c>
    </row>
    <row r="136" spans="1:10">
      <c r="A136" s="3">
        <f t="shared" si="14"/>
        <v>113</v>
      </c>
      <c r="B136" s="11" t="str">
        <f t="shared" si="8"/>
        <v/>
      </c>
      <c r="C136" s="12" t="str">
        <f t="shared" si="10"/>
        <v/>
      </c>
      <c r="E136" s="13" t="str">
        <f t="shared" si="11"/>
        <v/>
      </c>
      <c r="F136" s="14" t="str">
        <f>IF(A136&gt;$B$18,"",IF($B$13=1,$B$14,IF(MOD(A136-1,$B$17)=0,INDEX(Rate!$D$4:$F$363,A136,$B$15)+$B$16,F135)))</f>
        <v/>
      </c>
      <c r="G136" s="17" t="str">
        <f t="shared" si="12"/>
        <v/>
      </c>
      <c r="H136" s="17" t="str">
        <f t="shared" si="13"/>
        <v/>
      </c>
      <c r="I136" s="17" t="str">
        <f t="shared" si="15"/>
        <v/>
      </c>
      <c r="J136" s="16" t="str">
        <f t="shared" si="9"/>
        <v/>
      </c>
    </row>
    <row r="137" spans="1:10">
      <c r="A137" s="3">
        <f t="shared" si="14"/>
        <v>114</v>
      </c>
      <c r="B137" s="11" t="str">
        <f t="shared" si="8"/>
        <v/>
      </c>
      <c r="C137" s="12" t="str">
        <f t="shared" si="10"/>
        <v/>
      </c>
      <c r="E137" s="13" t="str">
        <f t="shared" si="11"/>
        <v/>
      </c>
      <c r="F137" s="14" t="str">
        <f>IF(A137&gt;$B$18,"",IF($B$13=1,$B$14,IF(MOD(A137-1,$B$17)=0,INDEX(Rate!$D$4:$F$363,A137,$B$15)+$B$16,F136)))</f>
        <v/>
      </c>
      <c r="G137" s="17" t="str">
        <f t="shared" si="12"/>
        <v/>
      </c>
      <c r="H137" s="17" t="str">
        <f t="shared" si="13"/>
        <v/>
      </c>
      <c r="I137" s="17" t="str">
        <f t="shared" si="15"/>
        <v/>
      </c>
      <c r="J137" s="16" t="str">
        <f t="shared" si="9"/>
        <v/>
      </c>
    </row>
    <row r="138" spans="1:10">
      <c r="A138" s="3">
        <f t="shared" si="14"/>
        <v>115</v>
      </c>
      <c r="B138" s="11" t="str">
        <f t="shared" si="8"/>
        <v/>
      </c>
      <c r="C138" s="12" t="str">
        <f t="shared" si="10"/>
        <v/>
      </c>
      <c r="E138" s="13" t="str">
        <f t="shared" si="11"/>
        <v/>
      </c>
      <c r="F138" s="14" t="str">
        <f>IF(A138&gt;$B$18,"",IF($B$13=1,$B$14,IF(MOD(A138-1,$B$17)=0,INDEX(Rate!$D$4:$F$363,A138,$B$15)+$B$16,F137)))</f>
        <v/>
      </c>
      <c r="G138" s="17" t="str">
        <f t="shared" si="12"/>
        <v/>
      </c>
      <c r="H138" s="17" t="str">
        <f t="shared" si="13"/>
        <v/>
      </c>
      <c r="I138" s="17" t="str">
        <f t="shared" si="15"/>
        <v/>
      </c>
      <c r="J138" s="16" t="str">
        <f t="shared" si="9"/>
        <v/>
      </c>
    </row>
    <row r="139" spans="1:10">
      <c r="A139" s="3">
        <f t="shared" si="14"/>
        <v>116</v>
      </c>
      <c r="B139" s="11" t="str">
        <f t="shared" si="8"/>
        <v/>
      </c>
      <c r="C139" s="12" t="str">
        <f t="shared" si="10"/>
        <v/>
      </c>
      <c r="E139" s="13" t="str">
        <f t="shared" si="11"/>
        <v/>
      </c>
      <c r="F139" s="14" t="str">
        <f>IF(A139&gt;$B$18,"",IF($B$13=1,$B$14,IF(MOD(A139-1,$B$17)=0,INDEX(Rate!$D$4:$F$363,A139,$B$15)+$B$16,F138)))</f>
        <v/>
      </c>
      <c r="G139" s="17" t="str">
        <f t="shared" si="12"/>
        <v/>
      </c>
      <c r="H139" s="17" t="str">
        <f t="shared" si="13"/>
        <v/>
      </c>
      <c r="I139" s="17" t="str">
        <f t="shared" si="15"/>
        <v/>
      </c>
      <c r="J139" s="16" t="str">
        <f t="shared" si="9"/>
        <v/>
      </c>
    </row>
    <row r="140" spans="1:10">
      <c r="A140" s="3">
        <f t="shared" si="14"/>
        <v>117</v>
      </c>
      <c r="B140" s="11" t="str">
        <f t="shared" si="8"/>
        <v/>
      </c>
      <c r="C140" s="12" t="str">
        <f t="shared" si="10"/>
        <v/>
      </c>
      <c r="E140" s="13" t="str">
        <f t="shared" si="11"/>
        <v/>
      </c>
      <c r="F140" s="14" t="str">
        <f>IF(A140&gt;$B$18,"",IF($B$13=1,$B$14,IF(MOD(A140-1,$B$17)=0,INDEX(Rate!$D$4:$F$363,A140,$B$15)+$B$16,F139)))</f>
        <v/>
      </c>
      <c r="G140" s="17" t="str">
        <f t="shared" si="12"/>
        <v/>
      </c>
      <c r="H140" s="17" t="str">
        <f t="shared" si="13"/>
        <v/>
      </c>
      <c r="I140" s="17" t="str">
        <f t="shared" si="15"/>
        <v/>
      </c>
      <c r="J140" s="16" t="str">
        <f t="shared" si="9"/>
        <v/>
      </c>
    </row>
    <row r="141" spans="1:10">
      <c r="A141" s="3">
        <f t="shared" si="14"/>
        <v>118</v>
      </c>
      <c r="B141" s="11" t="str">
        <f t="shared" si="8"/>
        <v/>
      </c>
      <c r="C141" s="12" t="str">
        <f t="shared" si="10"/>
        <v/>
      </c>
      <c r="E141" s="13" t="str">
        <f t="shared" si="11"/>
        <v/>
      </c>
      <c r="F141" s="14" t="str">
        <f>IF(A141&gt;$B$18,"",IF($B$13=1,$B$14,IF(MOD(A141-1,$B$17)=0,INDEX(Rate!$D$4:$F$363,A141,$B$15)+$B$16,F140)))</f>
        <v/>
      </c>
      <c r="G141" s="17" t="str">
        <f t="shared" si="12"/>
        <v/>
      </c>
      <c r="H141" s="17" t="str">
        <f t="shared" si="13"/>
        <v/>
      </c>
      <c r="I141" s="17" t="str">
        <f t="shared" si="15"/>
        <v/>
      </c>
      <c r="J141" s="16" t="str">
        <f t="shared" si="9"/>
        <v/>
      </c>
    </row>
    <row r="142" spans="1:10">
      <c r="A142" s="3">
        <f t="shared" si="14"/>
        <v>119</v>
      </c>
      <c r="B142" s="11" t="str">
        <f t="shared" si="8"/>
        <v/>
      </c>
      <c r="C142" s="12" t="str">
        <f t="shared" si="10"/>
        <v/>
      </c>
      <c r="E142" s="13" t="str">
        <f t="shared" si="11"/>
        <v/>
      </c>
      <c r="F142" s="14" t="str">
        <f>IF(A142&gt;$B$18,"",IF($B$13=1,$B$14,IF(MOD(A142-1,$B$17)=0,INDEX(Rate!$D$4:$F$363,A142,$B$15)+$B$16,F141)))</f>
        <v/>
      </c>
      <c r="G142" s="17" t="str">
        <f t="shared" si="12"/>
        <v/>
      </c>
      <c r="H142" s="17" t="str">
        <f t="shared" si="13"/>
        <v/>
      </c>
      <c r="I142" s="17" t="str">
        <f t="shared" si="15"/>
        <v/>
      </c>
      <c r="J142" s="16" t="str">
        <f t="shared" si="9"/>
        <v/>
      </c>
    </row>
    <row r="143" spans="1:10">
      <c r="A143" s="3">
        <f t="shared" si="14"/>
        <v>120</v>
      </c>
      <c r="B143" s="11" t="str">
        <f t="shared" si="8"/>
        <v/>
      </c>
      <c r="C143" s="12" t="str">
        <f t="shared" si="10"/>
        <v/>
      </c>
      <c r="E143" s="13" t="str">
        <f t="shared" si="11"/>
        <v/>
      </c>
      <c r="F143" s="14" t="str">
        <f>IF(A143&gt;$B$18,"",IF($B$13=1,$B$14,IF(MOD(A143-1,$B$17)=0,INDEX(Rate!$D$4:$F$363,A143,$B$15)+$B$16,F142)))</f>
        <v/>
      </c>
      <c r="G143" s="17" t="str">
        <f t="shared" si="12"/>
        <v/>
      </c>
      <c r="H143" s="17" t="str">
        <f t="shared" si="13"/>
        <v/>
      </c>
      <c r="I143" s="17" t="str">
        <f t="shared" si="15"/>
        <v/>
      </c>
      <c r="J143" s="16" t="str">
        <f t="shared" si="9"/>
        <v/>
      </c>
    </row>
    <row r="144" spans="1:10">
      <c r="A144" s="3">
        <f t="shared" si="14"/>
        <v>121</v>
      </c>
      <c r="B144" s="11" t="str">
        <f t="shared" si="8"/>
        <v/>
      </c>
      <c r="C144" s="12" t="str">
        <f t="shared" si="10"/>
        <v/>
      </c>
      <c r="E144" s="13" t="str">
        <f t="shared" si="11"/>
        <v/>
      </c>
      <c r="F144" s="14" t="str">
        <f>IF(A144&gt;$B$18,"",IF($B$13=1,$B$14,IF(MOD(A144-1,$B$17)=0,INDEX(Rate!$D$4:$F$363,A144,$B$15)+$B$16,F143)))</f>
        <v/>
      </c>
      <c r="G144" s="17" t="str">
        <f t="shared" si="12"/>
        <v/>
      </c>
      <c r="H144" s="17" t="str">
        <f t="shared" si="13"/>
        <v/>
      </c>
      <c r="I144" s="17" t="str">
        <f t="shared" si="15"/>
        <v/>
      </c>
      <c r="J144" s="16" t="str">
        <f t="shared" si="9"/>
        <v/>
      </c>
    </row>
    <row r="145" spans="1:10">
      <c r="A145" s="3">
        <f t="shared" si="14"/>
        <v>122</v>
      </c>
      <c r="B145" s="11" t="str">
        <f t="shared" si="8"/>
        <v/>
      </c>
      <c r="C145" s="12" t="str">
        <f t="shared" si="10"/>
        <v/>
      </c>
      <c r="E145" s="13" t="str">
        <f t="shared" si="11"/>
        <v/>
      </c>
      <c r="F145" s="14" t="str">
        <f>IF(A145&gt;$B$18,"",IF($B$13=1,$B$14,IF(MOD(A145-1,$B$17)=0,INDEX(Rate!$D$4:$F$363,A145,$B$15)+$B$16,F144)))</f>
        <v/>
      </c>
      <c r="G145" s="17" t="str">
        <f t="shared" si="12"/>
        <v/>
      </c>
      <c r="H145" s="17" t="str">
        <f t="shared" si="13"/>
        <v/>
      </c>
      <c r="I145" s="17" t="str">
        <f t="shared" si="15"/>
        <v/>
      </c>
      <c r="J145" s="16" t="str">
        <f t="shared" si="9"/>
        <v/>
      </c>
    </row>
    <row r="146" spans="1:10">
      <c r="A146" s="3">
        <f t="shared" si="14"/>
        <v>123</v>
      </c>
      <c r="B146" s="11" t="str">
        <f t="shared" si="8"/>
        <v/>
      </c>
      <c r="C146" s="12" t="str">
        <f t="shared" si="10"/>
        <v/>
      </c>
      <c r="E146" s="13" t="str">
        <f t="shared" si="11"/>
        <v/>
      </c>
      <c r="F146" s="14" t="str">
        <f>IF(A146&gt;$B$18,"",IF($B$13=1,$B$14,IF(MOD(A146-1,$B$17)=0,INDEX(Rate!$D$4:$F$363,A146,$B$15)+$B$16,F145)))</f>
        <v/>
      </c>
      <c r="G146" s="17" t="str">
        <f t="shared" si="12"/>
        <v/>
      </c>
      <c r="H146" s="17" t="str">
        <f t="shared" si="13"/>
        <v/>
      </c>
      <c r="I146" s="17" t="str">
        <f t="shared" si="15"/>
        <v/>
      </c>
      <c r="J146" s="16" t="str">
        <f t="shared" si="9"/>
        <v/>
      </c>
    </row>
    <row r="147" spans="1:10">
      <c r="A147" s="3">
        <f t="shared" si="14"/>
        <v>124</v>
      </c>
      <c r="B147" s="11" t="str">
        <f t="shared" si="8"/>
        <v/>
      </c>
      <c r="C147" s="12" t="str">
        <f t="shared" si="10"/>
        <v/>
      </c>
      <c r="E147" s="13" t="str">
        <f t="shared" si="11"/>
        <v/>
      </c>
      <c r="F147" s="14" t="str">
        <f>IF(A147&gt;$B$18,"",IF($B$13=1,$B$14,IF(MOD(A147-1,$B$17)=0,INDEX(Rate!$D$4:$F$363,A147,$B$15)+$B$16,F146)))</f>
        <v/>
      </c>
      <c r="G147" s="17" t="str">
        <f t="shared" si="12"/>
        <v/>
      </c>
      <c r="H147" s="17" t="str">
        <f t="shared" si="13"/>
        <v/>
      </c>
      <c r="I147" s="17" t="str">
        <f t="shared" si="15"/>
        <v/>
      </c>
      <c r="J147" s="16" t="str">
        <f t="shared" si="9"/>
        <v/>
      </c>
    </row>
    <row r="148" spans="1:10">
      <c r="A148" s="3">
        <f t="shared" si="14"/>
        <v>125</v>
      </c>
      <c r="B148" s="11" t="str">
        <f t="shared" si="8"/>
        <v/>
      </c>
      <c r="C148" s="12" t="str">
        <f t="shared" si="10"/>
        <v/>
      </c>
      <c r="E148" s="13" t="str">
        <f t="shared" si="11"/>
        <v/>
      </c>
      <c r="F148" s="14" t="str">
        <f>IF(A148&gt;$B$18,"",IF($B$13=1,$B$14,IF(MOD(A148-1,$B$17)=0,INDEX(Rate!$D$4:$F$363,A148,$B$15)+$B$16,F147)))</f>
        <v/>
      </c>
      <c r="G148" s="17" t="str">
        <f t="shared" si="12"/>
        <v/>
      </c>
      <c r="H148" s="17" t="str">
        <f t="shared" si="13"/>
        <v/>
      </c>
      <c r="I148" s="17" t="str">
        <f t="shared" si="15"/>
        <v/>
      </c>
      <c r="J148" s="16" t="str">
        <f t="shared" si="9"/>
        <v/>
      </c>
    </row>
    <row r="149" spans="1:10">
      <c r="A149" s="3">
        <f t="shared" si="14"/>
        <v>126</v>
      </c>
      <c r="B149" s="11" t="str">
        <f t="shared" si="8"/>
        <v/>
      </c>
      <c r="C149" s="12" t="str">
        <f t="shared" si="10"/>
        <v/>
      </c>
      <c r="E149" s="13" t="str">
        <f t="shared" si="11"/>
        <v/>
      </c>
      <c r="F149" s="14" t="str">
        <f>IF(A149&gt;$B$18,"",IF($B$13=1,$B$14,IF(MOD(A149-1,$B$17)=0,INDEX(Rate!$D$4:$F$363,A149,$B$15)+$B$16,F148)))</f>
        <v/>
      </c>
      <c r="G149" s="17" t="str">
        <f t="shared" si="12"/>
        <v/>
      </c>
      <c r="H149" s="17" t="str">
        <f t="shared" si="13"/>
        <v/>
      </c>
      <c r="I149" s="17" t="str">
        <f t="shared" si="15"/>
        <v/>
      </c>
      <c r="J149" s="16" t="str">
        <f t="shared" si="9"/>
        <v/>
      </c>
    </row>
    <row r="150" spans="1:10">
      <c r="A150" s="3">
        <f t="shared" si="14"/>
        <v>127</v>
      </c>
      <c r="B150" s="11" t="str">
        <f t="shared" si="8"/>
        <v/>
      </c>
      <c r="C150" s="12" t="str">
        <f t="shared" si="10"/>
        <v/>
      </c>
      <c r="E150" s="13" t="str">
        <f t="shared" si="11"/>
        <v/>
      </c>
      <c r="F150" s="14" t="str">
        <f>IF(A150&gt;$B$18,"",IF($B$13=1,$B$14,IF(MOD(A150-1,$B$17)=0,INDEX(Rate!$D$4:$F$363,A150,$B$15)+$B$16,F149)))</f>
        <v/>
      </c>
      <c r="G150" s="17" t="str">
        <f t="shared" si="12"/>
        <v/>
      </c>
      <c r="H150" s="17" t="str">
        <f t="shared" si="13"/>
        <v/>
      </c>
      <c r="I150" s="17" t="str">
        <f t="shared" si="15"/>
        <v/>
      </c>
      <c r="J150" s="16" t="str">
        <f t="shared" si="9"/>
        <v/>
      </c>
    </row>
    <row r="151" spans="1:10">
      <c r="A151" s="3">
        <f t="shared" si="14"/>
        <v>128</v>
      </c>
      <c r="B151" s="11" t="str">
        <f t="shared" ref="B151:B214" si="16">IF(A151&gt;$B$18,"",IF(A151=0,$B$4,IF(A151=1,$B$5,EDATE(B150,$B$7))))</f>
        <v/>
      </c>
      <c r="C151" s="12" t="str">
        <f t="shared" si="10"/>
        <v/>
      </c>
      <c r="E151" s="13" t="str">
        <f t="shared" si="11"/>
        <v/>
      </c>
      <c r="F151" s="14" t="str">
        <f>IF(A151&gt;$B$18,"",IF($B$13=1,$B$14,IF(MOD(A151-1,$B$17)=0,INDEX(Rate!$D$4:$F$363,A151,$B$15)+$B$16,F150)))</f>
        <v/>
      </c>
      <c r="G151" s="17" t="str">
        <f t="shared" si="12"/>
        <v/>
      </c>
      <c r="H151" s="17" t="str">
        <f t="shared" si="13"/>
        <v/>
      </c>
      <c r="I151" s="17" t="str">
        <f t="shared" si="15"/>
        <v/>
      </c>
      <c r="J151" s="16" t="str">
        <f t="shared" ref="J151:J214" si="17">IF(A151&gt;$B$18,"",IF(A151=0,$B$12,E151-H151))</f>
        <v/>
      </c>
    </row>
    <row r="152" spans="1:10">
      <c r="A152" s="3">
        <f t="shared" si="14"/>
        <v>129</v>
      </c>
      <c r="B152" s="11" t="str">
        <f t="shared" si="16"/>
        <v/>
      </c>
      <c r="C152" s="12" t="str">
        <f t="shared" ref="C152:C215" si="18">IF(A152&gt;$B$18,"",IF($B$6=1,DAYS360(B151,B152)/360,IF($B$6=2,(B152-B151)/360,(B152-B151)/365)))</f>
        <v/>
      </c>
      <c r="E152" s="13" t="str">
        <f t="shared" ref="E152:E215" si="19">IF(A152&gt;$B$18,"",J151)</f>
        <v/>
      </c>
      <c r="F152" s="14" t="str">
        <f>IF(A152&gt;$B$18,"",IF($B$13=1,$B$14,IF(MOD(A152-1,$B$17)=0,INDEX(Rate!$D$4:$F$363,A152,$B$15)+$B$16,F151)))</f>
        <v/>
      </c>
      <c r="G152" s="17" t="str">
        <f t="shared" ref="G152:G215" si="20">IF(A152&gt;$B$18,"",E152*F152*C152)</f>
        <v/>
      </c>
      <c r="H152" s="17" t="str">
        <f t="shared" ref="H152:H215" si="21">IF(A152&gt;$B$18,"",IF($B$19=1,I152-G152,IF($B$19=2,$B$12/$B$18,IF(A152&lt;$B$18,0,$B$12))))</f>
        <v/>
      </c>
      <c r="I152" s="17" t="str">
        <f t="shared" si="15"/>
        <v/>
      </c>
      <c r="J152" s="16" t="str">
        <f t="shared" si="17"/>
        <v/>
      </c>
    </row>
    <row r="153" spans="1:10">
      <c r="A153" s="3">
        <f t="shared" ref="A153:A216" si="22">A152+1</f>
        <v>130</v>
      </c>
      <c r="B153" s="11" t="str">
        <f t="shared" si="16"/>
        <v/>
      </c>
      <c r="C153" s="12" t="str">
        <f t="shared" si="18"/>
        <v/>
      </c>
      <c r="E153" s="13" t="str">
        <f t="shared" si="19"/>
        <v/>
      </c>
      <c r="F153" s="14" t="str">
        <f>IF(A153&gt;$B$18,"",IF($B$13=1,$B$14,IF(MOD(A153-1,$B$17)=0,INDEX(Rate!$D$4:$F$363,A153,$B$15)+$B$16,F152)))</f>
        <v/>
      </c>
      <c r="G153" s="17" t="str">
        <f t="shared" si="20"/>
        <v/>
      </c>
      <c r="H153" s="17" t="str">
        <f t="shared" si="21"/>
        <v/>
      </c>
      <c r="I153" s="17" t="str">
        <f t="shared" ref="I153:I216" si="23">IF(A153&gt;$B$18,"",IF($B$19=1,IF(E153&lt;I152,E153+G153,-PMT(F153*C153,$B$18-A152,E153)),H153+G153))</f>
        <v/>
      </c>
      <c r="J153" s="16" t="str">
        <f t="shared" si="17"/>
        <v/>
      </c>
    </row>
    <row r="154" spans="1:10">
      <c r="A154" s="3">
        <f t="shared" si="22"/>
        <v>131</v>
      </c>
      <c r="B154" s="11" t="str">
        <f t="shared" si="16"/>
        <v/>
      </c>
      <c r="C154" s="12" t="str">
        <f t="shared" si="18"/>
        <v/>
      </c>
      <c r="E154" s="13" t="str">
        <f t="shared" si="19"/>
        <v/>
      </c>
      <c r="F154" s="14" t="str">
        <f>IF(A154&gt;$B$18,"",IF($B$13=1,$B$14,IF(MOD(A154-1,$B$17)=0,INDEX(Rate!$D$4:$F$363,A154,$B$15)+$B$16,F153)))</f>
        <v/>
      </c>
      <c r="G154" s="17" t="str">
        <f t="shared" si="20"/>
        <v/>
      </c>
      <c r="H154" s="17" t="str">
        <f t="shared" si="21"/>
        <v/>
      </c>
      <c r="I154" s="17" t="str">
        <f t="shared" si="23"/>
        <v/>
      </c>
      <c r="J154" s="16" t="str">
        <f t="shared" si="17"/>
        <v/>
      </c>
    </row>
    <row r="155" spans="1:10">
      <c r="A155" s="3">
        <f t="shared" si="22"/>
        <v>132</v>
      </c>
      <c r="B155" s="11" t="str">
        <f t="shared" si="16"/>
        <v/>
      </c>
      <c r="C155" s="12" t="str">
        <f t="shared" si="18"/>
        <v/>
      </c>
      <c r="E155" s="13" t="str">
        <f t="shared" si="19"/>
        <v/>
      </c>
      <c r="F155" s="14" t="str">
        <f>IF(A155&gt;$B$18,"",IF($B$13=1,$B$14,IF(MOD(A155-1,$B$17)=0,INDEX(Rate!$D$4:$F$363,A155,$B$15)+$B$16,F154)))</f>
        <v/>
      </c>
      <c r="G155" s="17" t="str">
        <f t="shared" si="20"/>
        <v/>
      </c>
      <c r="H155" s="17" t="str">
        <f t="shared" si="21"/>
        <v/>
      </c>
      <c r="I155" s="17" t="str">
        <f t="shared" si="23"/>
        <v/>
      </c>
      <c r="J155" s="16" t="str">
        <f t="shared" si="17"/>
        <v/>
      </c>
    </row>
    <row r="156" spans="1:10">
      <c r="A156" s="3">
        <f t="shared" si="22"/>
        <v>133</v>
      </c>
      <c r="B156" s="11" t="str">
        <f t="shared" si="16"/>
        <v/>
      </c>
      <c r="C156" s="12" t="str">
        <f t="shared" si="18"/>
        <v/>
      </c>
      <c r="E156" s="13" t="str">
        <f t="shared" si="19"/>
        <v/>
      </c>
      <c r="F156" s="14" t="str">
        <f>IF(A156&gt;$B$18,"",IF($B$13=1,$B$14,IF(MOD(A156-1,$B$17)=0,INDEX(Rate!$D$4:$F$363,A156,$B$15)+$B$16,F155)))</f>
        <v/>
      </c>
      <c r="G156" s="17" t="str">
        <f t="shared" si="20"/>
        <v/>
      </c>
      <c r="H156" s="17" t="str">
        <f t="shared" si="21"/>
        <v/>
      </c>
      <c r="I156" s="17" t="str">
        <f t="shared" si="23"/>
        <v/>
      </c>
      <c r="J156" s="16" t="str">
        <f t="shared" si="17"/>
        <v/>
      </c>
    </row>
    <row r="157" spans="1:10">
      <c r="A157" s="3">
        <f t="shared" si="22"/>
        <v>134</v>
      </c>
      <c r="B157" s="11" t="str">
        <f t="shared" si="16"/>
        <v/>
      </c>
      <c r="C157" s="12" t="str">
        <f t="shared" si="18"/>
        <v/>
      </c>
      <c r="E157" s="13" t="str">
        <f t="shared" si="19"/>
        <v/>
      </c>
      <c r="F157" s="14" t="str">
        <f>IF(A157&gt;$B$18,"",IF($B$13=1,$B$14,IF(MOD(A157-1,$B$17)=0,INDEX(Rate!$D$4:$F$363,A157,$B$15)+$B$16,F156)))</f>
        <v/>
      </c>
      <c r="G157" s="17" t="str">
        <f t="shared" si="20"/>
        <v/>
      </c>
      <c r="H157" s="17" t="str">
        <f t="shared" si="21"/>
        <v/>
      </c>
      <c r="I157" s="17" t="str">
        <f t="shared" si="23"/>
        <v/>
      </c>
      <c r="J157" s="16" t="str">
        <f t="shared" si="17"/>
        <v/>
      </c>
    </row>
    <row r="158" spans="1:10">
      <c r="A158" s="3">
        <f t="shared" si="22"/>
        <v>135</v>
      </c>
      <c r="B158" s="11" t="str">
        <f t="shared" si="16"/>
        <v/>
      </c>
      <c r="C158" s="12" t="str">
        <f t="shared" si="18"/>
        <v/>
      </c>
      <c r="E158" s="13" t="str">
        <f t="shared" si="19"/>
        <v/>
      </c>
      <c r="F158" s="14" t="str">
        <f>IF(A158&gt;$B$18,"",IF($B$13=1,$B$14,IF(MOD(A158-1,$B$17)=0,INDEX(Rate!$D$4:$F$363,A158,$B$15)+$B$16,F157)))</f>
        <v/>
      </c>
      <c r="G158" s="17" t="str">
        <f t="shared" si="20"/>
        <v/>
      </c>
      <c r="H158" s="17" t="str">
        <f t="shared" si="21"/>
        <v/>
      </c>
      <c r="I158" s="17" t="str">
        <f t="shared" si="23"/>
        <v/>
      </c>
      <c r="J158" s="16" t="str">
        <f t="shared" si="17"/>
        <v/>
      </c>
    </row>
    <row r="159" spans="1:10">
      <c r="A159" s="3">
        <f t="shared" si="22"/>
        <v>136</v>
      </c>
      <c r="B159" s="11" t="str">
        <f t="shared" si="16"/>
        <v/>
      </c>
      <c r="C159" s="12" t="str">
        <f t="shared" si="18"/>
        <v/>
      </c>
      <c r="E159" s="13" t="str">
        <f t="shared" si="19"/>
        <v/>
      </c>
      <c r="F159" s="14" t="str">
        <f>IF(A159&gt;$B$18,"",IF($B$13=1,$B$14,IF(MOD(A159-1,$B$17)=0,INDEX(Rate!$D$4:$F$363,A159,$B$15)+$B$16,F158)))</f>
        <v/>
      </c>
      <c r="G159" s="17" t="str">
        <f t="shared" si="20"/>
        <v/>
      </c>
      <c r="H159" s="17" t="str">
        <f t="shared" si="21"/>
        <v/>
      </c>
      <c r="I159" s="17" t="str">
        <f t="shared" si="23"/>
        <v/>
      </c>
      <c r="J159" s="16" t="str">
        <f t="shared" si="17"/>
        <v/>
      </c>
    </row>
    <row r="160" spans="1:10">
      <c r="A160" s="3">
        <f t="shared" si="22"/>
        <v>137</v>
      </c>
      <c r="B160" s="11" t="str">
        <f t="shared" si="16"/>
        <v/>
      </c>
      <c r="C160" s="12" t="str">
        <f t="shared" si="18"/>
        <v/>
      </c>
      <c r="E160" s="13" t="str">
        <f t="shared" si="19"/>
        <v/>
      </c>
      <c r="F160" s="14" t="str">
        <f>IF(A160&gt;$B$18,"",IF($B$13=1,$B$14,IF(MOD(A160-1,$B$17)=0,INDEX(Rate!$D$4:$F$363,A160,$B$15)+$B$16,F159)))</f>
        <v/>
      </c>
      <c r="G160" s="17" t="str">
        <f t="shared" si="20"/>
        <v/>
      </c>
      <c r="H160" s="17" t="str">
        <f t="shared" si="21"/>
        <v/>
      </c>
      <c r="I160" s="17" t="str">
        <f t="shared" si="23"/>
        <v/>
      </c>
      <c r="J160" s="16" t="str">
        <f t="shared" si="17"/>
        <v/>
      </c>
    </row>
    <row r="161" spans="1:10">
      <c r="A161" s="3">
        <f t="shared" si="22"/>
        <v>138</v>
      </c>
      <c r="B161" s="11" t="str">
        <f t="shared" si="16"/>
        <v/>
      </c>
      <c r="C161" s="12" t="str">
        <f t="shared" si="18"/>
        <v/>
      </c>
      <c r="E161" s="13" t="str">
        <f t="shared" si="19"/>
        <v/>
      </c>
      <c r="F161" s="14" t="str">
        <f>IF(A161&gt;$B$18,"",IF($B$13=1,$B$14,IF(MOD(A161-1,$B$17)=0,INDEX(Rate!$D$4:$F$363,A161,$B$15)+$B$16,F160)))</f>
        <v/>
      </c>
      <c r="G161" s="17" t="str">
        <f t="shared" si="20"/>
        <v/>
      </c>
      <c r="H161" s="17" t="str">
        <f t="shared" si="21"/>
        <v/>
      </c>
      <c r="I161" s="17" t="str">
        <f t="shared" si="23"/>
        <v/>
      </c>
      <c r="J161" s="16" t="str">
        <f t="shared" si="17"/>
        <v/>
      </c>
    </row>
    <row r="162" spans="1:10">
      <c r="A162" s="3">
        <f t="shared" si="22"/>
        <v>139</v>
      </c>
      <c r="B162" s="11" t="str">
        <f t="shared" si="16"/>
        <v/>
      </c>
      <c r="C162" s="12" t="str">
        <f t="shared" si="18"/>
        <v/>
      </c>
      <c r="E162" s="13" t="str">
        <f t="shared" si="19"/>
        <v/>
      </c>
      <c r="F162" s="14" t="str">
        <f>IF(A162&gt;$B$18,"",IF($B$13=1,$B$14,IF(MOD(A162-1,$B$17)=0,INDEX(Rate!$D$4:$F$363,A162,$B$15)+$B$16,F161)))</f>
        <v/>
      </c>
      <c r="G162" s="17" t="str">
        <f t="shared" si="20"/>
        <v/>
      </c>
      <c r="H162" s="17" t="str">
        <f t="shared" si="21"/>
        <v/>
      </c>
      <c r="I162" s="17" t="str">
        <f t="shared" si="23"/>
        <v/>
      </c>
      <c r="J162" s="16" t="str">
        <f t="shared" si="17"/>
        <v/>
      </c>
    </row>
    <row r="163" spans="1:10">
      <c r="A163" s="3">
        <f t="shared" si="22"/>
        <v>140</v>
      </c>
      <c r="B163" s="11" t="str">
        <f t="shared" si="16"/>
        <v/>
      </c>
      <c r="C163" s="12" t="str">
        <f t="shared" si="18"/>
        <v/>
      </c>
      <c r="E163" s="13" t="str">
        <f t="shared" si="19"/>
        <v/>
      </c>
      <c r="F163" s="14" t="str">
        <f>IF(A163&gt;$B$18,"",IF($B$13=1,$B$14,IF(MOD(A163-1,$B$17)=0,INDEX(Rate!$D$4:$F$363,A163,$B$15)+$B$16,F162)))</f>
        <v/>
      </c>
      <c r="G163" s="17" t="str">
        <f t="shared" si="20"/>
        <v/>
      </c>
      <c r="H163" s="17" t="str">
        <f t="shared" si="21"/>
        <v/>
      </c>
      <c r="I163" s="17" t="str">
        <f t="shared" si="23"/>
        <v/>
      </c>
      <c r="J163" s="16" t="str">
        <f t="shared" si="17"/>
        <v/>
      </c>
    </row>
    <row r="164" spans="1:10">
      <c r="A164" s="3">
        <f t="shared" si="22"/>
        <v>141</v>
      </c>
      <c r="B164" s="11" t="str">
        <f t="shared" si="16"/>
        <v/>
      </c>
      <c r="C164" s="12" t="str">
        <f t="shared" si="18"/>
        <v/>
      </c>
      <c r="E164" s="13" t="str">
        <f t="shared" si="19"/>
        <v/>
      </c>
      <c r="F164" s="14" t="str">
        <f>IF(A164&gt;$B$18,"",IF($B$13=1,$B$14,IF(MOD(A164-1,$B$17)=0,INDEX(Rate!$D$4:$F$363,A164,$B$15)+$B$16,F163)))</f>
        <v/>
      </c>
      <c r="G164" s="17" t="str">
        <f t="shared" si="20"/>
        <v/>
      </c>
      <c r="H164" s="17" t="str">
        <f t="shared" si="21"/>
        <v/>
      </c>
      <c r="I164" s="17" t="str">
        <f t="shared" si="23"/>
        <v/>
      </c>
      <c r="J164" s="16" t="str">
        <f t="shared" si="17"/>
        <v/>
      </c>
    </row>
    <row r="165" spans="1:10">
      <c r="A165" s="3">
        <f t="shared" si="22"/>
        <v>142</v>
      </c>
      <c r="B165" s="11" t="str">
        <f t="shared" si="16"/>
        <v/>
      </c>
      <c r="C165" s="12" t="str">
        <f t="shared" si="18"/>
        <v/>
      </c>
      <c r="E165" s="13" t="str">
        <f t="shared" si="19"/>
        <v/>
      </c>
      <c r="F165" s="14" t="str">
        <f>IF(A165&gt;$B$18,"",IF($B$13=1,$B$14,IF(MOD(A165-1,$B$17)=0,INDEX(Rate!$D$4:$F$363,A165,$B$15)+$B$16,F164)))</f>
        <v/>
      </c>
      <c r="G165" s="17" t="str">
        <f t="shared" si="20"/>
        <v/>
      </c>
      <c r="H165" s="17" t="str">
        <f t="shared" si="21"/>
        <v/>
      </c>
      <c r="I165" s="17" t="str">
        <f t="shared" si="23"/>
        <v/>
      </c>
      <c r="J165" s="16" t="str">
        <f t="shared" si="17"/>
        <v/>
      </c>
    </row>
    <row r="166" spans="1:10">
      <c r="A166" s="3">
        <f t="shared" si="22"/>
        <v>143</v>
      </c>
      <c r="B166" s="11" t="str">
        <f t="shared" si="16"/>
        <v/>
      </c>
      <c r="C166" s="12" t="str">
        <f t="shared" si="18"/>
        <v/>
      </c>
      <c r="E166" s="13" t="str">
        <f t="shared" si="19"/>
        <v/>
      </c>
      <c r="F166" s="14" t="str">
        <f>IF(A166&gt;$B$18,"",IF($B$13=1,$B$14,IF(MOD(A166-1,$B$17)=0,INDEX(Rate!$D$4:$F$363,A166,$B$15)+$B$16,F165)))</f>
        <v/>
      </c>
      <c r="G166" s="17" t="str">
        <f t="shared" si="20"/>
        <v/>
      </c>
      <c r="H166" s="17" t="str">
        <f t="shared" si="21"/>
        <v/>
      </c>
      <c r="I166" s="17" t="str">
        <f t="shared" si="23"/>
        <v/>
      </c>
      <c r="J166" s="16" t="str">
        <f t="shared" si="17"/>
        <v/>
      </c>
    </row>
    <row r="167" spans="1:10">
      <c r="A167" s="3">
        <f t="shared" si="22"/>
        <v>144</v>
      </c>
      <c r="B167" s="11" t="str">
        <f t="shared" si="16"/>
        <v/>
      </c>
      <c r="C167" s="12" t="str">
        <f t="shared" si="18"/>
        <v/>
      </c>
      <c r="E167" s="13" t="str">
        <f t="shared" si="19"/>
        <v/>
      </c>
      <c r="F167" s="14" t="str">
        <f>IF(A167&gt;$B$18,"",IF($B$13=1,$B$14,IF(MOD(A167-1,$B$17)=0,INDEX(Rate!$D$4:$F$363,A167,$B$15)+$B$16,F166)))</f>
        <v/>
      </c>
      <c r="G167" s="17" t="str">
        <f t="shared" si="20"/>
        <v/>
      </c>
      <c r="H167" s="17" t="str">
        <f t="shared" si="21"/>
        <v/>
      </c>
      <c r="I167" s="17" t="str">
        <f t="shared" si="23"/>
        <v/>
      </c>
      <c r="J167" s="16" t="str">
        <f t="shared" si="17"/>
        <v/>
      </c>
    </row>
    <row r="168" spans="1:10">
      <c r="A168" s="3">
        <f t="shared" si="22"/>
        <v>145</v>
      </c>
      <c r="B168" s="11" t="str">
        <f t="shared" si="16"/>
        <v/>
      </c>
      <c r="C168" s="12" t="str">
        <f t="shared" si="18"/>
        <v/>
      </c>
      <c r="E168" s="13" t="str">
        <f t="shared" si="19"/>
        <v/>
      </c>
      <c r="F168" s="14" t="str">
        <f>IF(A168&gt;$B$18,"",IF($B$13=1,$B$14,IF(MOD(A168-1,$B$17)=0,INDEX(Rate!$D$4:$F$363,A168,$B$15)+$B$16,F167)))</f>
        <v/>
      </c>
      <c r="G168" s="17" t="str">
        <f t="shared" si="20"/>
        <v/>
      </c>
      <c r="H168" s="17" t="str">
        <f t="shared" si="21"/>
        <v/>
      </c>
      <c r="I168" s="17" t="str">
        <f t="shared" si="23"/>
        <v/>
      </c>
      <c r="J168" s="16" t="str">
        <f t="shared" si="17"/>
        <v/>
      </c>
    </row>
    <row r="169" spans="1:10">
      <c r="A169" s="3">
        <f t="shared" si="22"/>
        <v>146</v>
      </c>
      <c r="B169" s="11" t="str">
        <f t="shared" si="16"/>
        <v/>
      </c>
      <c r="C169" s="12" t="str">
        <f t="shared" si="18"/>
        <v/>
      </c>
      <c r="E169" s="13" t="str">
        <f t="shared" si="19"/>
        <v/>
      </c>
      <c r="F169" s="14" t="str">
        <f>IF(A169&gt;$B$18,"",IF($B$13=1,$B$14,IF(MOD(A169-1,$B$17)=0,INDEX(Rate!$D$4:$F$363,A169,$B$15)+$B$16,F168)))</f>
        <v/>
      </c>
      <c r="G169" s="17" t="str">
        <f t="shared" si="20"/>
        <v/>
      </c>
      <c r="H169" s="17" t="str">
        <f t="shared" si="21"/>
        <v/>
      </c>
      <c r="I169" s="17" t="str">
        <f t="shared" si="23"/>
        <v/>
      </c>
      <c r="J169" s="16" t="str">
        <f t="shared" si="17"/>
        <v/>
      </c>
    </row>
    <row r="170" spans="1:10">
      <c r="A170" s="3">
        <f t="shared" si="22"/>
        <v>147</v>
      </c>
      <c r="B170" s="11" t="str">
        <f t="shared" si="16"/>
        <v/>
      </c>
      <c r="C170" s="12" t="str">
        <f t="shared" si="18"/>
        <v/>
      </c>
      <c r="E170" s="13" t="str">
        <f t="shared" si="19"/>
        <v/>
      </c>
      <c r="F170" s="14" t="str">
        <f>IF(A170&gt;$B$18,"",IF($B$13=1,$B$14,IF(MOD(A170-1,$B$17)=0,INDEX(Rate!$D$4:$F$363,A170,$B$15)+$B$16,F169)))</f>
        <v/>
      </c>
      <c r="G170" s="17" t="str">
        <f t="shared" si="20"/>
        <v/>
      </c>
      <c r="H170" s="17" t="str">
        <f t="shared" si="21"/>
        <v/>
      </c>
      <c r="I170" s="17" t="str">
        <f t="shared" si="23"/>
        <v/>
      </c>
      <c r="J170" s="16" t="str">
        <f t="shared" si="17"/>
        <v/>
      </c>
    </row>
    <row r="171" spans="1:10">
      <c r="A171" s="3">
        <f t="shared" si="22"/>
        <v>148</v>
      </c>
      <c r="B171" s="11" t="str">
        <f t="shared" si="16"/>
        <v/>
      </c>
      <c r="C171" s="12" t="str">
        <f t="shared" si="18"/>
        <v/>
      </c>
      <c r="E171" s="13" t="str">
        <f t="shared" si="19"/>
        <v/>
      </c>
      <c r="F171" s="14" t="str">
        <f>IF(A171&gt;$B$18,"",IF($B$13=1,$B$14,IF(MOD(A171-1,$B$17)=0,INDEX(Rate!$D$4:$F$363,A171,$B$15)+$B$16,F170)))</f>
        <v/>
      </c>
      <c r="G171" s="17" t="str">
        <f t="shared" si="20"/>
        <v/>
      </c>
      <c r="H171" s="17" t="str">
        <f t="shared" si="21"/>
        <v/>
      </c>
      <c r="I171" s="17" t="str">
        <f t="shared" si="23"/>
        <v/>
      </c>
      <c r="J171" s="16" t="str">
        <f t="shared" si="17"/>
        <v/>
      </c>
    </row>
    <row r="172" spans="1:10">
      <c r="A172" s="3">
        <f t="shared" si="22"/>
        <v>149</v>
      </c>
      <c r="B172" s="11" t="str">
        <f t="shared" si="16"/>
        <v/>
      </c>
      <c r="C172" s="12" t="str">
        <f t="shared" si="18"/>
        <v/>
      </c>
      <c r="E172" s="13" t="str">
        <f t="shared" si="19"/>
        <v/>
      </c>
      <c r="F172" s="14" t="str">
        <f>IF(A172&gt;$B$18,"",IF($B$13=1,$B$14,IF(MOD(A172-1,$B$17)=0,INDEX(Rate!$D$4:$F$363,A172,$B$15)+$B$16,F171)))</f>
        <v/>
      </c>
      <c r="G172" s="17" t="str">
        <f t="shared" si="20"/>
        <v/>
      </c>
      <c r="H172" s="17" t="str">
        <f t="shared" si="21"/>
        <v/>
      </c>
      <c r="I172" s="17" t="str">
        <f t="shared" si="23"/>
        <v/>
      </c>
      <c r="J172" s="16" t="str">
        <f t="shared" si="17"/>
        <v/>
      </c>
    </row>
    <row r="173" spans="1:10">
      <c r="A173" s="3">
        <f t="shared" si="22"/>
        <v>150</v>
      </c>
      <c r="B173" s="11" t="str">
        <f t="shared" si="16"/>
        <v/>
      </c>
      <c r="C173" s="12" t="str">
        <f t="shared" si="18"/>
        <v/>
      </c>
      <c r="E173" s="13" t="str">
        <f t="shared" si="19"/>
        <v/>
      </c>
      <c r="F173" s="14" t="str">
        <f>IF(A173&gt;$B$18,"",IF($B$13=1,$B$14,IF(MOD(A173-1,$B$17)=0,INDEX(Rate!$D$4:$F$363,A173,$B$15)+$B$16,F172)))</f>
        <v/>
      </c>
      <c r="G173" s="17" t="str">
        <f t="shared" si="20"/>
        <v/>
      </c>
      <c r="H173" s="17" t="str">
        <f t="shared" si="21"/>
        <v/>
      </c>
      <c r="I173" s="17" t="str">
        <f t="shared" si="23"/>
        <v/>
      </c>
      <c r="J173" s="16" t="str">
        <f t="shared" si="17"/>
        <v/>
      </c>
    </row>
    <row r="174" spans="1:10">
      <c r="A174" s="3">
        <f t="shared" si="22"/>
        <v>151</v>
      </c>
      <c r="B174" s="11" t="str">
        <f t="shared" si="16"/>
        <v/>
      </c>
      <c r="C174" s="12" t="str">
        <f t="shared" si="18"/>
        <v/>
      </c>
      <c r="E174" s="13" t="str">
        <f t="shared" si="19"/>
        <v/>
      </c>
      <c r="F174" s="14" t="str">
        <f>IF(A174&gt;$B$18,"",IF($B$13=1,$B$14,IF(MOD(A174-1,$B$17)=0,INDEX(Rate!$D$4:$F$363,A174,$B$15)+$B$16,F173)))</f>
        <v/>
      </c>
      <c r="G174" s="17" t="str">
        <f t="shared" si="20"/>
        <v/>
      </c>
      <c r="H174" s="17" t="str">
        <f t="shared" si="21"/>
        <v/>
      </c>
      <c r="I174" s="17" t="str">
        <f t="shared" si="23"/>
        <v/>
      </c>
      <c r="J174" s="16" t="str">
        <f t="shared" si="17"/>
        <v/>
      </c>
    </row>
    <row r="175" spans="1:10">
      <c r="A175" s="3">
        <f t="shared" si="22"/>
        <v>152</v>
      </c>
      <c r="B175" s="11" t="str">
        <f t="shared" si="16"/>
        <v/>
      </c>
      <c r="C175" s="12" t="str">
        <f t="shared" si="18"/>
        <v/>
      </c>
      <c r="E175" s="13" t="str">
        <f t="shared" si="19"/>
        <v/>
      </c>
      <c r="F175" s="14" t="str">
        <f>IF(A175&gt;$B$18,"",IF($B$13=1,$B$14,IF(MOD(A175-1,$B$17)=0,INDEX(Rate!$D$4:$F$363,A175,$B$15)+$B$16,F174)))</f>
        <v/>
      </c>
      <c r="G175" s="17" t="str">
        <f t="shared" si="20"/>
        <v/>
      </c>
      <c r="H175" s="17" t="str">
        <f t="shared" si="21"/>
        <v/>
      </c>
      <c r="I175" s="17" t="str">
        <f t="shared" si="23"/>
        <v/>
      </c>
      <c r="J175" s="16" t="str">
        <f t="shared" si="17"/>
        <v/>
      </c>
    </row>
    <row r="176" spans="1:10">
      <c r="A176" s="3">
        <f t="shared" si="22"/>
        <v>153</v>
      </c>
      <c r="B176" s="11" t="str">
        <f t="shared" si="16"/>
        <v/>
      </c>
      <c r="C176" s="12" t="str">
        <f t="shared" si="18"/>
        <v/>
      </c>
      <c r="E176" s="13" t="str">
        <f t="shared" si="19"/>
        <v/>
      </c>
      <c r="F176" s="14" t="str">
        <f>IF(A176&gt;$B$18,"",IF($B$13=1,$B$14,IF(MOD(A176-1,$B$17)=0,INDEX(Rate!$D$4:$F$363,A176,$B$15)+$B$16,F175)))</f>
        <v/>
      </c>
      <c r="G176" s="17" t="str">
        <f t="shared" si="20"/>
        <v/>
      </c>
      <c r="H176" s="17" t="str">
        <f t="shared" si="21"/>
        <v/>
      </c>
      <c r="I176" s="17" t="str">
        <f t="shared" si="23"/>
        <v/>
      </c>
      <c r="J176" s="16" t="str">
        <f t="shared" si="17"/>
        <v/>
      </c>
    </row>
    <row r="177" spans="1:10">
      <c r="A177" s="3">
        <f t="shared" si="22"/>
        <v>154</v>
      </c>
      <c r="B177" s="11" t="str">
        <f t="shared" si="16"/>
        <v/>
      </c>
      <c r="C177" s="12" t="str">
        <f t="shared" si="18"/>
        <v/>
      </c>
      <c r="E177" s="13" t="str">
        <f t="shared" si="19"/>
        <v/>
      </c>
      <c r="F177" s="14" t="str">
        <f>IF(A177&gt;$B$18,"",IF($B$13=1,$B$14,IF(MOD(A177-1,$B$17)=0,INDEX(Rate!$D$4:$F$363,A177,$B$15)+$B$16,F176)))</f>
        <v/>
      </c>
      <c r="G177" s="17" t="str">
        <f t="shared" si="20"/>
        <v/>
      </c>
      <c r="H177" s="17" t="str">
        <f t="shared" si="21"/>
        <v/>
      </c>
      <c r="I177" s="17" t="str">
        <f t="shared" si="23"/>
        <v/>
      </c>
      <c r="J177" s="16" t="str">
        <f t="shared" si="17"/>
        <v/>
      </c>
    </row>
    <row r="178" spans="1:10">
      <c r="A178" s="3">
        <f t="shared" si="22"/>
        <v>155</v>
      </c>
      <c r="B178" s="11" t="str">
        <f t="shared" si="16"/>
        <v/>
      </c>
      <c r="C178" s="12" t="str">
        <f t="shared" si="18"/>
        <v/>
      </c>
      <c r="E178" s="13" t="str">
        <f t="shared" si="19"/>
        <v/>
      </c>
      <c r="F178" s="14" t="str">
        <f>IF(A178&gt;$B$18,"",IF($B$13=1,$B$14,IF(MOD(A178-1,$B$17)=0,INDEX(Rate!$D$4:$F$363,A178,$B$15)+$B$16,F177)))</f>
        <v/>
      </c>
      <c r="G178" s="17" t="str">
        <f t="shared" si="20"/>
        <v/>
      </c>
      <c r="H178" s="17" t="str">
        <f t="shared" si="21"/>
        <v/>
      </c>
      <c r="I178" s="17" t="str">
        <f t="shared" si="23"/>
        <v/>
      </c>
      <c r="J178" s="16" t="str">
        <f t="shared" si="17"/>
        <v/>
      </c>
    </row>
    <row r="179" spans="1:10">
      <c r="A179" s="3">
        <f t="shared" si="22"/>
        <v>156</v>
      </c>
      <c r="B179" s="11" t="str">
        <f t="shared" si="16"/>
        <v/>
      </c>
      <c r="C179" s="12" t="str">
        <f t="shared" si="18"/>
        <v/>
      </c>
      <c r="E179" s="13" t="str">
        <f t="shared" si="19"/>
        <v/>
      </c>
      <c r="F179" s="14" t="str">
        <f>IF(A179&gt;$B$18,"",IF($B$13=1,$B$14,IF(MOD(A179-1,$B$17)=0,INDEX(Rate!$D$4:$F$363,A179,$B$15)+$B$16,F178)))</f>
        <v/>
      </c>
      <c r="G179" s="17" t="str">
        <f t="shared" si="20"/>
        <v/>
      </c>
      <c r="H179" s="17" t="str">
        <f t="shared" si="21"/>
        <v/>
      </c>
      <c r="I179" s="17" t="str">
        <f t="shared" si="23"/>
        <v/>
      </c>
      <c r="J179" s="16" t="str">
        <f t="shared" si="17"/>
        <v/>
      </c>
    </row>
    <row r="180" spans="1:10">
      <c r="A180" s="3">
        <f t="shared" si="22"/>
        <v>157</v>
      </c>
      <c r="B180" s="11" t="str">
        <f t="shared" si="16"/>
        <v/>
      </c>
      <c r="C180" s="12" t="str">
        <f t="shared" si="18"/>
        <v/>
      </c>
      <c r="E180" s="13" t="str">
        <f t="shared" si="19"/>
        <v/>
      </c>
      <c r="F180" s="14" t="str">
        <f>IF(A180&gt;$B$18,"",IF($B$13=1,$B$14,IF(MOD(A180-1,$B$17)=0,INDEX(Rate!$D$4:$F$363,A180,$B$15)+$B$16,F179)))</f>
        <v/>
      </c>
      <c r="G180" s="17" t="str">
        <f t="shared" si="20"/>
        <v/>
      </c>
      <c r="H180" s="17" t="str">
        <f t="shared" si="21"/>
        <v/>
      </c>
      <c r="I180" s="17" t="str">
        <f t="shared" si="23"/>
        <v/>
      </c>
      <c r="J180" s="16" t="str">
        <f t="shared" si="17"/>
        <v/>
      </c>
    </row>
    <row r="181" spans="1:10">
      <c r="A181" s="3">
        <f t="shared" si="22"/>
        <v>158</v>
      </c>
      <c r="B181" s="11" t="str">
        <f t="shared" si="16"/>
        <v/>
      </c>
      <c r="C181" s="12" t="str">
        <f t="shared" si="18"/>
        <v/>
      </c>
      <c r="E181" s="13" t="str">
        <f t="shared" si="19"/>
        <v/>
      </c>
      <c r="F181" s="14" t="str">
        <f>IF(A181&gt;$B$18,"",IF($B$13=1,$B$14,IF(MOD(A181-1,$B$17)=0,INDEX(Rate!$D$4:$F$363,A181,$B$15)+$B$16,F180)))</f>
        <v/>
      </c>
      <c r="G181" s="17" t="str">
        <f t="shared" si="20"/>
        <v/>
      </c>
      <c r="H181" s="17" t="str">
        <f t="shared" si="21"/>
        <v/>
      </c>
      <c r="I181" s="17" t="str">
        <f t="shared" si="23"/>
        <v/>
      </c>
      <c r="J181" s="16" t="str">
        <f t="shared" si="17"/>
        <v/>
      </c>
    </row>
    <row r="182" spans="1:10">
      <c r="A182" s="3">
        <f t="shared" si="22"/>
        <v>159</v>
      </c>
      <c r="B182" s="11" t="str">
        <f t="shared" si="16"/>
        <v/>
      </c>
      <c r="C182" s="12" t="str">
        <f t="shared" si="18"/>
        <v/>
      </c>
      <c r="E182" s="13" t="str">
        <f t="shared" si="19"/>
        <v/>
      </c>
      <c r="F182" s="14" t="str">
        <f>IF(A182&gt;$B$18,"",IF($B$13=1,$B$14,IF(MOD(A182-1,$B$17)=0,INDEX(Rate!$D$4:$F$363,A182,$B$15)+$B$16,F181)))</f>
        <v/>
      </c>
      <c r="G182" s="17" t="str">
        <f t="shared" si="20"/>
        <v/>
      </c>
      <c r="H182" s="17" t="str">
        <f t="shared" si="21"/>
        <v/>
      </c>
      <c r="I182" s="17" t="str">
        <f t="shared" si="23"/>
        <v/>
      </c>
      <c r="J182" s="16" t="str">
        <f t="shared" si="17"/>
        <v/>
      </c>
    </row>
    <row r="183" spans="1:10">
      <c r="A183" s="3">
        <f t="shared" si="22"/>
        <v>160</v>
      </c>
      <c r="B183" s="11" t="str">
        <f t="shared" si="16"/>
        <v/>
      </c>
      <c r="C183" s="12" t="str">
        <f t="shared" si="18"/>
        <v/>
      </c>
      <c r="E183" s="13" t="str">
        <f t="shared" si="19"/>
        <v/>
      </c>
      <c r="F183" s="14" t="str">
        <f>IF(A183&gt;$B$18,"",IF($B$13=1,$B$14,IF(MOD(A183-1,$B$17)=0,INDEX(Rate!$D$4:$F$363,A183,$B$15)+$B$16,F182)))</f>
        <v/>
      </c>
      <c r="G183" s="17" t="str">
        <f t="shared" si="20"/>
        <v/>
      </c>
      <c r="H183" s="17" t="str">
        <f t="shared" si="21"/>
        <v/>
      </c>
      <c r="I183" s="17" t="str">
        <f t="shared" si="23"/>
        <v/>
      </c>
      <c r="J183" s="16" t="str">
        <f t="shared" si="17"/>
        <v/>
      </c>
    </row>
    <row r="184" spans="1:10">
      <c r="A184" s="3">
        <f t="shared" si="22"/>
        <v>161</v>
      </c>
      <c r="B184" s="11" t="str">
        <f t="shared" si="16"/>
        <v/>
      </c>
      <c r="C184" s="12" t="str">
        <f t="shared" si="18"/>
        <v/>
      </c>
      <c r="E184" s="13" t="str">
        <f t="shared" si="19"/>
        <v/>
      </c>
      <c r="F184" s="14" t="str">
        <f>IF(A184&gt;$B$18,"",IF($B$13=1,$B$14,IF(MOD(A184-1,$B$17)=0,INDEX(Rate!$D$4:$F$363,A184,$B$15)+$B$16,F183)))</f>
        <v/>
      </c>
      <c r="G184" s="17" t="str">
        <f t="shared" si="20"/>
        <v/>
      </c>
      <c r="H184" s="17" t="str">
        <f t="shared" si="21"/>
        <v/>
      </c>
      <c r="I184" s="17" t="str">
        <f t="shared" si="23"/>
        <v/>
      </c>
      <c r="J184" s="16" t="str">
        <f t="shared" si="17"/>
        <v/>
      </c>
    </row>
    <row r="185" spans="1:10">
      <c r="A185" s="3">
        <f t="shared" si="22"/>
        <v>162</v>
      </c>
      <c r="B185" s="11" t="str">
        <f t="shared" si="16"/>
        <v/>
      </c>
      <c r="C185" s="12" t="str">
        <f t="shared" si="18"/>
        <v/>
      </c>
      <c r="E185" s="13" t="str">
        <f t="shared" si="19"/>
        <v/>
      </c>
      <c r="F185" s="14" t="str">
        <f>IF(A185&gt;$B$18,"",IF($B$13=1,$B$14,IF(MOD(A185-1,$B$17)=0,INDEX(Rate!$D$4:$F$363,A185,$B$15)+$B$16,F184)))</f>
        <v/>
      </c>
      <c r="G185" s="17" t="str">
        <f t="shared" si="20"/>
        <v/>
      </c>
      <c r="H185" s="17" t="str">
        <f t="shared" si="21"/>
        <v/>
      </c>
      <c r="I185" s="17" t="str">
        <f t="shared" si="23"/>
        <v/>
      </c>
      <c r="J185" s="16" t="str">
        <f t="shared" si="17"/>
        <v/>
      </c>
    </row>
    <row r="186" spans="1:10">
      <c r="A186" s="3">
        <f t="shared" si="22"/>
        <v>163</v>
      </c>
      <c r="B186" s="11" t="str">
        <f t="shared" si="16"/>
        <v/>
      </c>
      <c r="C186" s="12" t="str">
        <f t="shared" si="18"/>
        <v/>
      </c>
      <c r="E186" s="13" t="str">
        <f t="shared" si="19"/>
        <v/>
      </c>
      <c r="F186" s="14" t="str">
        <f>IF(A186&gt;$B$18,"",IF($B$13=1,$B$14,IF(MOD(A186-1,$B$17)=0,INDEX(Rate!$D$4:$F$363,A186,$B$15)+$B$16,F185)))</f>
        <v/>
      </c>
      <c r="G186" s="17" t="str">
        <f t="shared" si="20"/>
        <v/>
      </c>
      <c r="H186" s="17" t="str">
        <f t="shared" si="21"/>
        <v/>
      </c>
      <c r="I186" s="17" t="str">
        <f t="shared" si="23"/>
        <v/>
      </c>
      <c r="J186" s="16" t="str">
        <f t="shared" si="17"/>
        <v/>
      </c>
    </row>
    <row r="187" spans="1:10">
      <c r="A187" s="3">
        <f t="shared" si="22"/>
        <v>164</v>
      </c>
      <c r="B187" s="11" t="str">
        <f t="shared" si="16"/>
        <v/>
      </c>
      <c r="C187" s="12" t="str">
        <f t="shared" si="18"/>
        <v/>
      </c>
      <c r="E187" s="13" t="str">
        <f t="shared" si="19"/>
        <v/>
      </c>
      <c r="F187" s="14" t="str">
        <f>IF(A187&gt;$B$18,"",IF($B$13=1,$B$14,IF(MOD(A187-1,$B$17)=0,INDEX(Rate!$D$4:$F$363,A187,$B$15)+$B$16,F186)))</f>
        <v/>
      </c>
      <c r="G187" s="17" t="str">
        <f t="shared" si="20"/>
        <v/>
      </c>
      <c r="H187" s="17" t="str">
        <f t="shared" si="21"/>
        <v/>
      </c>
      <c r="I187" s="17" t="str">
        <f t="shared" si="23"/>
        <v/>
      </c>
      <c r="J187" s="16" t="str">
        <f t="shared" si="17"/>
        <v/>
      </c>
    </row>
    <row r="188" spans="1:10">
      <c r="A188" s="3">
        <f t="shared" si="22"/>
        <v>165</v>
      </c>
      <c r="B188" s="11" t="str">
        <f t="shared" si="16"/>
        <v/>
      </c>
      <c r="C188" s="12" t="str">
        <f t="shared" si="18"/>
        <v/>
      </c>
      <c r="E188" s="13" t="str">
        <f t="shared" si="19"/>
        <v/>
      </c>
      <c r="F188" s="14" t="str">
        <f>IF(A188&gt;$B$18,"",IF($B$13=1,$B$14,IF(MOD(A188-1,$B$17)=0,INDEX(Rate!$D$4:$F$363,A188,$B$15)+$B$16,F187)))</f>
        <v/>
      </c>
      <c r="G188" s="17" t="str">
        <f t="shared" si="20"/>
        <v/>
      </c>
      <c r="H188" s="17" t="str">
        <f t="shared" si="21"/>
        <v/>
      </c>
      <c r="I188" s="17" t="str">
        <f t="shared" si="23"/>
        <v/>
      </c>
      <c r="J188" s="16" t="str">
        <f t="shared" si="17"/>
        <v/>
      </c>
    </row>
    <row r="189" spans="1:10">
      <c r="A189" s="3">
        <f t="shared" si="22"/>
        <v>166</v>
      </c>
      <c r="B189" s="11" t="str">
        <f t="shared" si="16"/>
        <v/>
      </c>
      <c r="C189" s="12" t="str">
        <f t="shared" si="18"/>
        <v/>
      </c>
      <c r="E189" s="13" t="str">
        <f t="shared" si="19"/>
        <v/>
      </c>
      <c r="F189" s="14" t="str">
        <f>IF(A189&gt;$B$18,"",IF($B$13=1,$B$14,IF(MOD(A189-1,$B$17)=0,INDEX(Rate!$D$4:$F$363,A189,$B$15)+$B$16,F188)))</f>
        <v/>
      </c>
      <c r="G189" s="17" t="str">
        <f t="shared" si="20"/>
        <v/>
      </c>
      <c r="H189" s="17" t="str">
        <f t="shared" si="21"/>
        <v/>
      </c>
      <c r="I189" s="17" t="str">
        <f t="shared" si="23"/>
        <v/>
      </c>
      <c r="J189" s="16" t="str">
        <f t="shared" si="17"/>
        <v/>
      </c>
    </row>
    <row r="190" spans="1:10">
      <c r="A190" s="3">
        <f t="shared" si="22"/>
        <v>167</v>
      </c>
      <c r="B190" s="11" t="str">
        <f t="shared" si="16"/>
        <v/>
      </c>
      <c r="C190" s="12" t="str">
        <f t="shared" si="18"/>
        <v/>
      </c>
      <c r="E190" s="13" t="str">
        <f t="shared" si="19"/>
        <v/>
      </c>
      <c r="F190" s="14" t="str">
        <f>IF(A190&gt;$B$18,"",IF($B$13=1,$B$14,IF(MOD(A190-1,$B$17)=0,INDEX(Rate!$D$4:$F$363,A190,$B$15)+$B$16,F189)))</f>
        <v/>
      </c>
      <c r="G190" s="17" t="str">
        <f t="shared" si="20"/>
        <v/>
      </c>
      <c r="H190" s="17" t="str">
        <f t="shared" si="21"/>
        <v/>
      </c>
      <c r="I190" s="17" t="str">
        <f t="shared" si="23"/>
        <v/>
      </c>
      <c r="J190" s="16" t="str">
        <f t="shared" si="17"/>
        <v/>
      </c>
    </row>
    <row r="191" spans="1:10">
      <c r="A191" s="3">
        <f t="shared" si="22"/>
        <v>168</v>
      </c>
      <c r="B191" s="11" t="str">
        <f t="shared" si="16"/>
        <v/>
      </c>
      <c r="C191" s="12" t="str">
        <f t="shared" si="18"/>
        <v/>
      </c>
      <c r="E191" s="13" t="str">
        <f t="shared" si="19"/>
        <v/>
      </c>
      <c r="F191" s="14" t="str">
        <f>IF(A191&gt;$B$18,"",IF($B$13=1,$B$14,IF(MOD(A191-1,$B$17)=0,INDEX(Rate!$D$4:$F$363,A191,$B$15)+$B$16,F190)))</f>
        <v/>
      </c>
      <c r="G191" s="17" t="str">
        <f t="shared" si="20"/>
        <v/>
      </c>
      <c r="H191" s="17" t="str">
        <f t="shared" si="21"/>
        <v/>
      </c>
      <c r="I191" s="17" t="str">
        <f t="shared" si="23"/>
        <v/>
      </c>
      <c r="J191" s="16" t="str">
        <f t="shared" si="17"/>
        <v/>
      </c>
    </row>
    <row r="192" spans="1:10">
      <c r="A192" s="3">
        <f t="shared" si="22"/>
        <v>169</v>
      </c>
      <c r="B192" s="11" t="str">
        <f t="shared" si="16"/>
        <v/>
      </c>
      <c r="C192" s="12" t="str">
        <f t="shared" si="18"/>
        <v/>
      </c>
      <c r="E192" s="13" t="str">
        <f t="shared" si="19"/>
        <v/>
      </c>
      <c r="F192" s="14" t="str">
        <f>IF(A192&gt;$B$18,"",IF($B$13=1,$B$14,IF(MOD(A192-1,$B$17)=0,INDEX(Rate!$D$4:$F$363,A192,$B$15)+$B$16,F191)))</f>
        <v/>
      </c>
      <c r="G192" s="17" t="str">
        <f t="shared" si="20"/>
        <v/>
      </c>
      <c r="H192" s="17" t="str">
        <f t="shared" si="21"/>
        <v/>
      </c>
      <c r="I192" s="17" t="str">
        <f t="shared" si="23"/>
        <v/>
      </c>
      <c r="J192" s="16" t="str">
        <f t="shared" si="17"/>
        <v/>
      </c>
    </row>
    <row r="193" spans="1:10">
      <c r="A193" s="3">
        <f t="shared" si="22"/>
        <v>170</v>
      </c>
      <c r="B193" s="11" t="str">
        <f t="shared" si="16"/>
        <v/>
      </c>
      <c r="C193" s="12" t="str">
        <f t="shared" si="18"/>
        <v/>
      </c>
      <c r="E193" s="13" t="str">
        <f t="shared" si="19"/>
        <v/>
      </c>
      <c r="F193" s="14" t="str">
        <f>IF(A193&gt;$B$18,"",IF($B$13=1,$B$14,IF(MOD(A193-1,$B$17)=0,INDEX(Rate!$D$4:$F$363,A193,$B$15)+$B$16,F192)))</f>
        <v/>
      </c>
      <c r="G193" s="17" t="str">
        <f t="shared" si="20"/>
        <v/>
      </c>
      <c r="H193" s="17" t="str">
        <f t="shared" si="21"/>
        <v/>
      </c>
      <c r="I193" s="17" t="str">
        <f t="shared" si="23"/>
        <v/>
      </c>
      <c r="J193" s="16" t="str">
        <f t="shared" si="17"/>
        <v/>
      </c>
    </row>
    <row r="194" spans="1:10">
      <c r="A194" s="3">
        <f t="shared" si="22"/>
        <v>171</v>
      </c>
      <c r="B194" s="11" t="str">
        <f t="shared" si="16"/>
        <v/>
      </c>
      <c r="C194" s="12" t="str">
        <f t="shared" si="18"/>
        <v/>
      </c>
      <c r="E194" s="13" t="str">
        <f t="shared" si="19"/>
        <v/>
      </c>
      <c r="F194" s="14" t="str">
        <f>IF(A194&gt;$B$18,"",IF($B$13=1,$B$14,IF(MOD(A194-1,$B$17)=0,INDEX(Rate!$D$4:$F$363,A194,$B$15)+$B$16,F193)))</f>
        <v/>
      </c>
      <c r="G194" s="17" t="str">
        <f t="shared" si="20"/>
        <v/>
      </c>
      <c r="H194" s="17" t="str">
        <f t="shared" si="21"/>
        <v/>
      </c>
      <c r="I194" s="17" t="str">
        <f t="shared" si="23"/>
        <v/>
      </c>
      <c r="J194" s="16" t="str">
        <f t="shared" si="17"/>
        <v/>
      </c>
    </row>
    <row r="195" spans="1:10">
      <c r="A195" s="3">
        <f t="shared" si="22"/>
        <v>172</v>
      </c>
      <c r="B195" s="11" t="str">
        <f t="shared" si="16"/>
        <v/>
      </c>
      <c r="C195" s="12" t="str">
        <f t="shared" si="18"/>
        <v/>
      </c>
      <c r="E195" s="13" t="str">
        <f t="shared" si="19"/>
        <v/>
      </c>
      <c r="F195" s="14" t="str">
        <f>IF(A195&gt;$B$18,"",IF($B$13=1,$B$14,IF(MOD(A195-1,$B$17)=0,INDEX(Rate!$D$4:$F$363,A195,$B$15)+$B$16,F194)))</f>
        <v/>
      </c>
      <c r="G195" s="17" t="str">
        <f t="shared" si="20"/>
        <v/>
      </c>
      <c r="H195" s="17" t="str">
        <f t="shared" si="21"/>
        <v/>
      </c>
      <c r="I195" s="17" t="str">
        <f t="shared" si="23"/>
        <v/>
      </c>
      <c r="J195" s="16" t="str">
        <f t="shared" si="17"/>
        <v/>
      </c>
    </row>
    <row r="196" spans="1:10">
      <c r="A196" s="3">
        <f t="shared" si="22"/>
        <v>173</v>
      </c>
      <c r="B196" s="11" t="str">
        <f t="shared" si="16"/>
        <v/>
      </c>
      <c r="C196" s="12" t="str">
        <f t="shared" si="18"/>
        <v/>
      </c>
      <c r="E196" s="13" t="str">
        <f t="shared" si="19"/>
        <v/>
      </c>
      <c r="F196" s="14" t="str">
        <f>IF(A196&gt;$B$18,"",IF($B$13=1,$B$14,IF(MOD(A196-1,$B$17)=0,INDEX(Rate!$D$4:$F$363,A196,$B$15)+$B$16,F195)))</f>
        <v/>
      </c>
      <c r="G196" s="17" t="str">
        <f t="shared" si="20"/>
        <v/>
      </c>
      <c r="H196" s="17" t="str">
        <f t="shared" si="21"/>
        <v/>
      </c>
      <c r="I196" s="17" t="str">
        <f t="shared" si="23"/>
        <v/>
      </c>
      <c r="J196" s="16" t="str">
        <f t="shared" si="17"/>
        <v/>
      </c>
    </row>
    <row r="197" spans="1:10">
      <c r="A197" s="3">
        <f t="shared" si="22"/>
        <v>174</v>
      </c>
      <c r="B197" s="11" t="str">
        <f t="shared" si="16"/>
        <v/>
      </c>
      <c r="C197" s="12" t="str">
        <f t="shared" si="18"/>
        <v/>
      </c>
      <c r="E197" s="13" t="str">
        <f t="shared" si="19"/>
        <v/>
      </c>
      <c r="F197" s="14" t="str">
        <f>IF(A197&gt;$B$18,"",IF($B$13=1,$B$14,IF(MOD(A197-1,$B$17)=0,INDEX(Rate!$D$4:$F$363,A197,$B$15)+$B$16,F196)))</f>
        <v/>
      </c>
      <c r="G197" s="17" t="str">
        <f t="shared" si="20"/>
        <v/>
      </c>
      <c r="H197" s="17" t="str">
        <f t="shared" si="21"/>
        <v/>
      </c>
      <c r="I197" s="17" t="str">
        <f t="shared" si="23"/>
        <v/>
      </c>
      <c r="J197" s="16" t="str">
        <f t="shared" si="17"/>
        <v/>
      </c>
    </row>
    <row r="198" spans="1:10">
      <c r="A198" s="3">
        <f t="shared" si="22"/>
        <v>175</v>
      </c>
      <c r="B198" s="11" t="str">
        <f t="shared" si="16"/>
        <v/>
      </c>
      <c r="C198" s="12" t="str">
        <f t="shared" si="18"/>
        <v/>
      </c>
      <c r="E198" s="13" t="str">
        <f t="shared" si="19"/>
        <v/>
      </c>
      <c r="F198" s="14" t="str">
        <f>IF(A198&gt;$B$18,"",IF($B$13=1,$B$14,IF(MOD(A198-1,$B$17)=0,INDEX(Rate!$D$4:$F$363,A198,$B$15)+$B$16,F197)))</f>
        <v/>
      </c>
      <c r="G198" s="17" t="str">
        <f t="shared" si="20"/>
        <v/>
      </c>
      <c r="H198" s="17" t="str">
        <f t="shared" si="21"/>
        <v/>
      </c>
      <c r="I198" s="17" t="str">
        <f t="shared" si="23"/>
        <v/>
      </c>
      <c r="J198" s="16" t="str">
        <f t="shared" si="17"/>
        <v/>
      </c>
    </row>
    <row r="199" spans="1:10">
      <c r="A199" s="3">
        <f t="shared" si="22"/>
        <v>176</v>
      </c>
      <c r="B199" s="11" t="str">
        <f t="shared" si="16"/>
        <v/>
      </c>
      <c r="C199" s="12" t="str">
        <f t="shared" si="18"/>
        <v/>
      </c>
      <c r="E199" s="13" t="str">
        <f t="shared" si="19"/>
        <v/>
      </c>
      <c r="F199" s="14" t="str">
        <f>IF(A199&gt;$B$18,"",IF($B$13=1,$B$14,IF(MOD(A199-1,$B$17)=0,INDEX(Rate!$D$4:$F$363,A199,$B$15)+$B$16,F198)))</f>
        <v/>
      </c>
      <c r="G199" s="17" t="str">
        <f t="shared" si="20"/>
        <v/>
      </c>
      <c r="H199" s="17" t="str">
        <f t="shared" si="21"/>
        <v/>
      </c>
      <c r="I199" s="17" t="str">
        <f t="shared" si="23"/>
        <v/>
      </c>
      <c r="J199" s="16" t="str">
        <f t="shared" si="17"/>
        <v/>
      </c>
    </row>
    <row r="200" spans="1:10">
      <c r="A200" s="3">
        <f t="shared" si="22"/>
        <v>177</v>
      </c>
      <c r="B200" s="11" t="str">
        <f t="shared" si="16"/>
        <v/>
      </c>
      <c r="C200" s="12" t="str">
        <f t="shared" si="18"/>
        <v/>
      </c>
      <c r="E200" s="13" t="str">
        <f t="shared" si="19"/>
        <v/>
      </c>
      <c r="F200" s="14" t="str">
        <f>IF(A200&gt;$B$18,"",IF($B$13=1,$B$14,IF(MOD(A200-1,$B$17)=0,INDEX(Rate!$D$4:$F$363,A200,$B$15)+$B$16,F199)))</f>
        <v/>
      </c>
      <c r="G200" s="17" t="str">
        <f t="shared" si="20"/>
        <v/>
      </c>
      <c r="H200" s="17" t="str">
        <f t="shared" si="21"/>
        <v/>
      </c>
      <c r="I200" s="17" t="str">
        <f t="shared" si="23"/>
        <v/>
      </c>
      <c r="J200" s="16" t="str">
        <f t="shared" si="17"/>
        <v/>
      </c>
    </row>
    <row r="201" spans="1:10">
      <c r="A201" s="3">
        <f t="shared" si="22"/>
        <v>178</v>
      </c>
      <c r="B201" s="11" t="str">
        <f t="shared" si="16"/>
        <v/>
      </c>
      <c r="C201" s="12" t="str">
        <f t="shared" si="18"/>
        <v/>
      </c>
      <c r="E201" s="13" t="str">
        <f t="shared" si="19"/>
        <v/>
      </c>
      <c r="F201" s="14" t="str">
        <f>IF(A201&gt;$B$18,"",IF($B$13=1,$B$14,IF(MOD(A201-1,$B$17)=0,INDEX(Rate!$D$4:$F$363,A201,$B$15)+$B$16,F200)))</f>
        <v/>
      </c>
      <c r="G201" s="17" t="str">
        <f t="shared" si="20"/>
        <v/>
      </c>
      <c r="H201" s="17" t="str">
        <f t="shared" si="21"/>
        <v/>
      </c>
      <c r="I201" s="17" t="str">
        <f t="shared" si="23"/>
        <v/>
      </c>
      <c r="J201" s="16" t="str">
        <f t="shared" si="17"/>
        <v/>
      </c>
    </row>
    <row r="202" spans="1:10">
      <c r="A202" s="3">
        <f t="shared" si="22"/>
        <v>179</v>
      </c>
      <c r="B202" s="11" t="str">
        <f t="shared" si="16"/>
        <v/>
      </c>
      <c r="C202" s="12" t="str">
        <f t="shared" si="18"/>
        <v/>
      </c>
      <c r="E202" s="13" t="str">
        <f t="shared" si="19"/>
        <v/>
      </c>
      <c r="F202" s="14" t="str">
        <f>IF(A202&gt;$B$18,"",IF($B$13=1,$B$14,IF(MOD(A202-1,$B$17)=0,INDEX(Rate!$D$4:$F$363,A202,$B$15)+$B$16,F201)))</f>
        <v/>
      </c>
      <c r="G202" s="17" t="str">
        <f t="shared" si="20"/>
        <v/>
      </c>
      <c r="H202" s="17" t="str">
        <f t="shared" si="21"/>
        <v/>
      </c>
      <c r="I202" s="17" t="str">
        <f t="shared" si="23"/>
        <v/>
      </c>
      <c r="J202" s="16" t="str">
        <f t="shared" si="17"/>
        <v/>
      </c>
    </row>
    <row r="203" spans="1:10">
      <c r="A203" s="3">
        <f t="shared" si="22"/>
        <v>180</v>
      </c>
      <c r="B203" s="11" t="str">
        <f t="shared" si="16"/>
        <v/>
      </c>
      <c r="C203" s="12" t="str">
        <f t="shared" si="18"/>
        <v/>
      </c>
      <c r="E203" s="13" t="str">
        <f t="shared" si="19"/>
        <v/>
      </c>
      <c r="F203" s="14" t="str">
        <f>IF(A203&gt;$B$18,"",IF($B$13=1,$B$14,IF(MOD(A203-1,$B$17)=0,INDEX(Rate!$D$4:$F$363,A203,$B$15)+$B$16,F202)))</f>
        <v/>
      </c>
      <c r="G203" s="17" t="str">
        <f t="shared" si="20"/>
        <v/>
      </c>
      <c r="H203" s="17" t="str">
        <f t="shared" si="21"/>
        <v/>
      </c>
      <c r="I203" s="17" t="str">
        <f t="shared" si="23"/>
        <v/>
      </c>
      <c r="J203" s="16" t="str">
        <f t="shared" si="17"/>
        <v/>
      </c>
    </row>
    <row r="204" spans="1:10">
      <c r="A204" s="3">
        <f t="shared" si="22"/>
        <v>181</v>
      </c>
      <c r="B204" s="11" t="str">
        <f t="shared" si="16"/>
        <v/>
      </c>
      <c r="C204" s="12" t="str">
        <f t="shared" si="18"/>
        <v/>
      </c>
      <c r="E204" s="13" t="str">
        <f t="shared" si="19"/>
        <v/>
      </c>
      <c r="F204" s="14" t="str">
        <f>IF(A204&gt;$B$18,"",IF($B$13=1,$B$14,IF(MOD(A204-1,$B$17)=0,INDEX(Rate!$D$4:$F$363,A204,$B$15)+$B$16,F203)))</f>
        <v/>
      </c>
      <c r="G204" s="17" t="str">
        <f t="shared" si="20"/>
        <v/>
      </c>
      <c r="H204" s="17" t="str">
        <f t="shared" si="21"/>
        <v/>
      </c>
      <c r="I204" s="17" t="str">
        <f t="shared" si="23"/>
        <v/>
      </c>
      <c r="J204" s="16" t="str">
        <f t="shared" si="17"/>
        <v/>
      </c>
    </row>
    <row r="205" spans="1:10">
      <c r="A205" s="3">
        <f t="shared" si="22"/>
        <v>182</v>
      </c>
      <c r="B205" s="11" t="str">
        <f t="shared" si="16"/>
        <v/>
      </c>
      <c r="C205" s="12" t="str">
        <f t="shared" si="18"/>
        <v/>
      </c>
      <c r="E205" s="13" t="str">
        <f t="shared" si="19"/>
        <v/>
      </c>
      <c r="F205" s="14" t="str">
        <f>IF(A205&gt;$B$18,"",IF($B$13=1,$B$14,IF(MOD(A205-1,$B$17)=0,INDEX(Rate!$D$4:$F$363,A205,$B$15)+$B$16,F204)))</f>
        <v/>
      </c>
      <c r="G205" s="17" t="str">
        <f t="shared" si="20"/>
        <v/>
      </c>
      <c r="H205" s="17" t="str">
        <f t="shared" si="21"/>
        <v/>
      </c>
      <c r="I205" s="17" t="str">
        <f t="shared" si="23"/>
        <v/>
      </c>
      <c r="J205" s="16" t="str">
        <f t="shared" si="17"/>
        <v/>
      </c>
    </row>
    <row r="206" spans="1:10">
      <c r="A206" s="3">
        <f t="shared" si="22"/>
        <v>183</v>
      </c>
      <c r="B206" s="11" t="str">
        <f t="shared" si="16"/>
        <v/>
      </c>
      <c r="C206" s="12" t="str">
        <f t="shared" si="18"/>
        <v/>
      </c>
      <c r="E206" s="13" t="str">
        <f t="shared" si="19"/>
        <v/>
      </c>
      <c r="F206" s="14" t="str">
        <f>IF(A206&gt;$B$18,"",IF($B$13=1,$B$14,IF(MOD(A206-1,$B$17)=0,INDEX(Rate!$D$4:$F$363,A206,$B$15)+$B$16,F205)))</f>
        <v/>
      </c>
      <c r="G206" s="17" t="str">
        <f t="shared" si="20"/>
        <v/>
      </c>
      <c r="H206" s="17" t="str">
        <f t="shared" si="21"/>
        <v/>
      </c>
      <c r="I206" s="17" t="str">
        <f t="shared" si="23"/>
        <v/>
      </c>
      <c r="J206" s="16" t="str">
        <f t="shared" si="17"/>
        <v/>
      </c>
    </row>
    <row r="207" spans="1:10">
      <c r="A207" s="3">
        <f t="shared" si="22"/>
        <v>184</v>
      </c>
      <c r="B207" s="11" t="str">
        <f t="shared" si="16"/>
        <v/>
      </c>
      <c r="C207" s="12" t="str">
        <f t="shared" si="18"/>
        <v/>
      </c>
      <c r="E207" s="13" t="str">
        <f t="shared" si="19"/>
        <v/>
      </c>
      <c r="F207" s="14" t="str">
        <f>IF(A207&gt;$B$18,"",IF($B$13=1,$B$14,IF(MOD(A207-1,$B$17)=0,INDEX(Rate!$D$4:$F$363,A207,$B$15)+$B$16,F206)))</f>
        <v/>
      </c>
      <c r="G207" s="17" t="str">
        <f t="shared" si="20"/>
        <v/>
      </c>
      <c r="H207" s="17" t="str">
        <f t="shared" si="21"/>
        <v/>
      </c>
      <c r="I207" s="17" t="str">
        <f t="shared" si="23"/>
        <v/>
      </c>
      <c r="J207" s="16" t="str">
        <f t="shared" si="17"/>
        <v/>
      </c>
    </row>
    <row r="208" spans="1:10">
      <c r="A208" s="3">
        <f t="shared" si="22"/>
        <v>185</v>
      </c>
      <c r="B208" s="11" t="str">
        <f t="shared" si="16"/>
        <v/>
      </c>
      <c r="C208" s="12" t="str">
        <f t="shared" si="18"/>
        <v/>
      </c>
      <c r="E208" s="13" t="str">
        <f t="shared" si="19"/>
        <v/>
      </c>
      <c r="F208" s="14" t="str">
        <f>IF(A208&gt;$B$18,"",IF($B$13=1,$B$14,IF(MOD(A208-1,$B$17)=0,INDEX(Rate!$D$4:$F$363,A208,$B$15)+$B$16,F207)))</f>
        <v/>
      </c>
      <c r="G208" s="17" t="str">
        <f t="shared" si="20"/>
        <v/>
      </c>
      <c r="H208" s="17" t="str">
        <f t="shared" si="21"/>
        <v/>
      </c>
      <c r="I208" s="17" t="str">
        <f t="shared" si="23"/>
        <v/>
      </c>
      <c r="J208" s="16" t="str">
        <f t="shared" si="17"/>
        <v/>
      </c>
    </row>
    <row r="209" spans="1:10">
      <c r="A209" s="3">
        <f t="shared" si="22"/>
        <v>186</v>
      </c>
      <c r="B209" s="11" t="str">
        <f t="shared" si="16"/>
        <v/>
      </c>
      <c r="C209" s="12" t="str">
        <f t="shared" si="18"/>
        <v/>
      </c>
      <c r="E209" s="13" t="str">
        <f t="shared" si="19"/>
        <v/>
      </c>
      <c r="F209" s="14" t="str">
        <f>IF(A209&gt;$B$18,"",IF($B$13=1,$B$14,IF(MOD(A209-1,$B$17)=0,INDEX(Rate!$D$4:$F$363,A209,$B$15)+$B$16,F208)))</f>
        <v/>
      </c>
      <c r="G209" s="17" t="str">
        <f t="shared" si="20"/>
        <v/>
      </c>
      <c r="H209" s="17" t="str">
        <f t="shared" si="21"/>
        <v/>
      </c>
      <c r="I209" s="17" t="str">
        <f t="shared" si="23"/>
        <v/>
      </c>
      <c r="J209" s="16" t="str">
        <f t="shared" si="17"/>
        <v/>
      </c>
    </row>
    <row r="210" spans="1:10">
      <c r="A210" s="3">
        <f t="shared" si="22"/>
        <v>187</v>
      </c>
      <c r="B210" s="11" t="str">
        <f t="shared" si="16"/>
        <v/>
      </c>
      <c r="C210" s="12" t="str">
        <f t="shared" si="18"/>
        <v/>
      </c>
      <c r="E210" s="13" t="str">
        <f t="shared" si="19"/>
        <v/>
      </c>
      <c r="F210" s="14" t="str">
        <f>IF(A210&gt;$B$18,"",IF($B$13=1,$B$14,IF(MOD(A210-1,$B$17)=0,INDEX(Rate!$D$4:$F$363,A210,$B$15)+$B$16,F209)))</f>
        <v/>
      </c>
      <c r="G210" s="17" t="str">
        <f t="shared" si="20"/>
        <v/>
      </c>
      <c r="H210" s="17" t="str">
        <f t="shared" si="21"/>
        <v/>
      </c>
      <c r="I210" s="17" t="str">
        <f t="shared" si="23"/>
        <v/>
      </c>
      <c r="J210" s="16" t="str">
        <f t="shared" si="17"/>
        <v/>
      </c>
    </row>
    <row r="211" spans="1:10">
      <c r="A211" s="3">
        <f t="shared" si="22"/>
        <v>188</v>
      </c>
      <c r="B211" s="11" t="str">
        <f t="shared" si="16"/>
        <v/>
      </c>
      <c r="C211" s="12" t="str">
        <f t="shared" si="18"/>
        <v/>
      </c>
      <c r="E211" s="13" t="str">
        <f t="shared" si="19"/>
        <v/>
      </c>
      <c r="F211" s="14" t="str">
        <f>IF(A211&gt;$B$18,"",IF($B$13=1,$B$14,IF(MOD(A211-1,$B$17)=0,INDEX(Rate!$D$4:$F$363,A211,$B$15)+$B$16,F210)))</f>
        <v/>
      </c>
      <c r="G211" s="17" t="str">
        <f t="shared" si="20"/>
        <v/>
      </c>
      <c r="H211" s="17" t="str">
        <f t="shared" si="21"/>
        <v/>
      </c>
      <c r="I211" s="17" t="str">
        <f t="shared" si="23"/>
        <v/>
      </c>
      <c r="J211" s="16" t="str">
        <f t="shared" si="17"/>
        <v/>
      </c>
    </row>
    <row r="212" spans="1:10">
      <c r="A212" s="3">
        <f t="shared" si="22"/>
        <v>189</v>
      </c>
      <c r="B212" s="11" t="str">
        <f t="shared" si="16"/>
        <v/>
      </c>
      <c r="C212" s="12" t="str">
        <f t="shared" si="18"/>
        <v/>
      </c>
      <c r="E212" s="13" t="str">
        <f t="shared" si="19"/>
        <v/>
      </c>
      <c r="F212" s="14" t="str">
        <f>IF(A212&gt;$B$18,"",IF($B$13=1,$B$14,IF(MOD(A212-1,$B$17)=0,INDEX(Rate!$D$4:$F$363,A212,$B$15)+$B$16,F211)))</f>
        <v/>
      </c>
      <c r="G212" s="17" t="str">
        <f t="shared" si="20"/>
        <v/>
      </c>
      <c r="H212" s="17" t="str">
        <f t="shared" si="21"/>
        <v/>
      </c>
      <c r="I212" s="17" t="str">
        <f t="shared" si="23"/>
        <v/>
      </c>
      <c r="J212" s="16" t="str">
        <f t="shared" si="17"/>
        <v/>
      </c>
    </row>
    <row r="213" spans="1:10">
      <c r="A213" s="3">
        <f t="shared" si="22"/>
        <v>190</v>
      </c>
      <c r="B213" s="11" t="str">
        <f t="shared" si="16"/>
        <v/>
      </c>
      <c r="C213" s="12" t="str">
        <f t="shared" si="18"/>
        <v/>
      </c>
      <c r="E213" s="13" t="str">
        <f t="shared" si="19"/>
        <v/>
      </c>
      <c r="F213" s="14" t="str">
        <f>IF(A213&gt;$B$18,"",IF($B$13=1,$B$14,IF(MOD(A213-1,$B$17)=0,INDEX(Rate!$D$4:$F$363,A213,$B$15)+$B$16,F212)))</f>
        <v/>
      </c>
      <c r="G213" s="17" t="str">
        <f t="shared" si="20"/>
        <v/>
      </c>
      <c r="H213" s="17" t="str">
        <f t="shared" si="21"/>
        <v/>
      </c>
      <c r="I213" s="17" t="str">
        <f t="shared" si="23"/>
        <v/>
      </c>
      <c r="J213" s="16" t="str">
        <f t="shared" si="17"/>
        <v/>
      </c>
    </row>
    <row r="214" spans="1:10">
      <c r="A214" s="3">
        <f t="shared" si="22"/>
        <v>191</v>
      </c>
      <c r="B214" s="11" t="str">
        <f t="shared" si="16"/>
        <v/>
      </c>
      <c r="C214" s="12" t="str">
        <f t="shared" si="18"/>
        <v/>
      </c>
      <c r="E214" s="13" t="str">
        <f t="shared" si="19"/>
        <v/>
      </c>
      <c r="F214" s="14" t="str">
        <f>IF(A214&gt;$B$18,"",IF($B$13=1,$B$14,IF(MOD(A214-1,$B$17)=0,INDEX(Rate!$D$4:$F$363,A214,$B$15)+$B$16,F213)))</f>
        <v/>
      </c>
      <c r="G214" s="17" t="str">
        <f t="shared" si="20"/>
        <v/>
      </c>
      <c r="H214" s="17" t="str">
        <f t="shared" si="21"/>
        <v/>
      </c>
      <c r="I214" s="17" t="str">
        <f t="shared" si="23"/>
        <v/>
      </c>
      <c r="J214" s="16" t="str">
        <f t="shared" si="17"/>
        <v/>
      </c>
    </row>
    <row r="215" spans="1:10">
      <c r="A215" s="3">
        <f t="shared" si="22"/>
        <v>192</v>
      </c>
      <c r="B215" s="11" t="str">
        <f t="shared" ref="B215:B278" si="24">IF(A215&gt;$B$18,"",IF(A215=0,$B$4,IF(A215=1,$B$5,EDATE(B214,$B$7))))</f>
        <v/>
      </c>
      <c r="C215" s="12" t="str">
        <f t="shared" si="18"/>
        <v/>
      </c>
      <c r="E215" s="13" t="str">
        <f t="shared" si="19"/>
        <v/>
      </c>
      <c r="F215" s="14" t="str">
        <f>IF(A215&gt;$B$18,"",IF($B$13=1,$B$14,IF(MOD(A215-1,$B$17)=0,INDEX(Rate!$D$4:$F$363,A215,$B$15)+$B$16,F214)))</f>
        <v/>
      </c>
      <c r="G215" s="17" t="str">
        <f t="shared" si="20"/>
        <v/>
      </c>
      <c r="H215" s="17" t="str">
        <f t="shared" si="21"/>
        <v/>
      </c>
      <c r="I215" s="17" t="str">
        <f t="shared" si="23"/>
        <v/>
      </c>
      <c r="J215" s="16" t="str">
        <f t="shared" ref="J215:J278" si="25">IF(A215&gt;$B$18,"",IF(A215=0,$B$12,E215-H215))</f>
        <v/>
      </c>
    </row>
    <row r="216" spans="1:10">
      <c r="A216" s="3">
        <f t="shared" si="22"/>
        <v>193</v>
      </c>
      <c r="B216" s="11" t="str">
        <f t="shared" si="24"/>
        <v/>
      </c>
      <c r="C216" s="12" t="str">
        <f t="shared" ref="C216:C279" si="26">IF(A216&gt;$B$18,"",IF($B$6=1,DAYS360(B215,B216)/360,IF($B$6=2,(B216-B215)/360,(B216-B215)/365)))</f>
        <v/>
      </c>
      <c r="E216" s="13" t="str">
        <f t="shared" ref="E216:E279" si="27">IF(A216&gt;$B$18,"",J215)</f>
        <v/>
      </c>
      <c r="F216" s="14" t="str">
        <f>IF(A216&gt;$B$18,"",IF($B$13=1,$B$14,IF(MOD(A216-1,$B$17)=0,INDEX(Rate!$D$4:$F$363,A216,$B$15)+$B$16,F215)))</f>
        <v/>
      </c>
      <c r="G216" s="17" t="str">
        <f t="shared" ref="G216:G279" si="28">IF(A216&gt;$B$18,"",E216*F216*C216)</f>
        <v/>
      </c>
      <c r="H216" s="17" t="str">
        <f t="shared" ref="H216:H279" si="29">IF(A216&gt;$B$18,"",IF($B$19=1,I216-G216,IF($B$19=2,$B$12/$B$18,IF(A216&lt;$B$18,0,$B$12))))</f>
        <v/>
      </c>
      <c r="I216" s="17" t="str">
        <f t="shared" si="23"/>
        <v/>
      </c>
      <c r="J216" s="16" t="str">
        <f t="shared" si="25"/>
        <v/>
      </c>
    </row>
    <row r="217" spans="1:10">
      <c r="A217" s="3">
        <f t="shared" ref="A217:A280" si="30">A216+1</f>
        <v>194</v>
      </c>
      <c r="B217" s="11" t="str">
        <f t="shared" si="24"/>
        <v/>
      </c>
      <c r="C217" s="12" t="str">
        <f t="shared" si="26"/>
        <v/>
      </c>
      <c r="E217" s="13" t="str">
        <f t="shared" si="27"/>
        <v/>
      </c>
      <c r="F217" s="14" t="str">
        <f>IF(A217&gt;$B$18,"",IF($B$13=1,$B$14,IF(MOD(A217-1,$B$17)=0,INDEX(Rate!$D$4:$F$363,A217,$B$15)+$B$16,F216)))</f>
        <v/>
      </c>
      <c r="G217" s="17" t="str">
        <f t="shared" si="28"/>
        <v/>
      </c>
      <c r="H217" s="17" t="str">
        <f t="shared" si="29"/>
        <v/>
      </c>
      <c r="I217" s="17" t="str">
        <f t="shared" ref="I217:I280" si="31">IF(A217&gt;$B$18,"",IF($B$19=1,IF(E217&lt;I216,E217+G217,-PMT(F217*C217,$B$18-A216,E217)),H217+G217))</f>
        <v/>
      </c>
      <c r="J217" s="16" t="str">
        <f t="shared" si="25"/>
        <v/>
      </c>
    </row>
    <row r="218" spans="1:10">
      <c r="A218" s="3">
        <f t="shared" si="30"/>
        <v>195</v>
      </c>
      <c r="B218" s="11" t="str">
        <f t="shared" si="24"/>
        <v/>
      </c>
      <c r="C218" s="12" t="str">
        <f t="shared" si="26"/>
        <v/>
      </c>
      <c r="E218" s="13" t="str">
        <f t="shared" si="27"/>
        <v/>
      </c>
      <c r="F218" s="14" t="str">
        <f>IF(A218&gt;$B$18,"",IF($B$13=1,$B$14,IF(MOD(A218-1,$B$17)=0,INDEX(Rate!$D$4:$F$363,A218,$B$15)+$B$16,F217)))</f>
        <v/>
      </c>
      <c r="G218" s="17" t="str">
        <f t="shared" si="28"/>
        <v/>
      </c>
      <c r="H218" s="17" t="str">
        <f t="shared" si="29"/>
        <v/>
      </c>
      <c r="I218" s="17" t="str">
        <f t="shared" si="31"/>
        <v/>
      </c>
      <c r="J218" s="16" t="str">
        <f t="shared" si="25"/>
        <v/>
      </c>
    </row>
    <row r="219" spans="1:10">
      <c r="A219" s="3">
        <f t="shared" si="30"/>
        <v>196</v>
      </c>
      <c r="B219" s="11" t="str">
        <f t="shared" si="24"/>
        <v/>
      </c>
      <c r="C219" s="12" t="str">
        <f t="shared" si="26"/>
        <v/>
      </c>
      <c r="E219" s="13" t="str">
        <f t="shared" si="27"/>
        <v/>
      </c>
      <c r="F219" s="14" t="str">
        <f>IF(A219&gt;$B$18,"",IF($B$13=1,$B$14,IF(MOD(A219-1,$B$17)=0,INDEX(Rate!$D$4:$F$363,A219,$B$15)+$B$16,F218)))</f>
        <v/>
      </c>
      <c r="G219" s="17" t="str">
        <f t="shared" si="28"/>
        <v/>
      </c>
      <c r="H219" s="17" t="str">
        <f t="shared" si="29"/>
        <v/>
      </c>
      <c r="I219" s="17" t="str">
        <f t="shared" si="31"/>
        <v/>
      </c>
      <c r="J219" s="16" t="str">
        <f t="shared" si="25"/>
        <v/>
      </c>
    </row>
    <row r="220" spans="1:10">
      <c r="A220" s="3">
        <f t="shared" si="30"/>
        <v>197</v>
      </c>
      <c r="B220" s="11" t="str">
        <f t="shared" si="24"/>
        <v/>
      </c>
      <c r="C220" s="12" t="str">
        <f t="shared" si="26"/>
        <v/>
      </c>
      <c r="E220" s="13" t="str">
        <f t="shared" si="27"/>
        <v/>
      </c>
      <c r="F220" s="14" t="str">
        <f>IF(A220&gt;$B$18,"",IF($B$13=1,$B$14,IF(MOD(A220-1,$B$17)=0,INDEX(Rate!$D$4:$F$363,A220,$B$15)+$B$16,F219)))</f>
        <v/>
      </c>
      <c r="G220" s="17" t="str">
        <f t="shared" si="28"/>
        <v/>
      </c>
      <c r="H220" s="17" t="str">
        <f t="shared" si="29"/>
        <v/>
      </c>
      <c r="I220" s="17" t="str">
        <f t="shared" si="31"/>
        <v/>
      </c>
      <c r="J220" s="16" t="str">
        <f t="shared" si="25"/>
        <v/>
      </c>
    </row>
    <row r="221" spans="1:10">
      <c r="A221" s="3">
        <f t="shared" si="30"/>
        <v>198</v>
      </c>
      <c r="B221" s="11" t="str">
        <f t="shared" si="24"/>
        <v/>
      </c>
      <c r="C221" s="12" t="str">
        <f t="shared" si="26"/>
        <v/>
      </c>
      <c r="E221" s="13" t="str">
        <f t="shared" si="27"/>
        <v/>
      </c>
      <c r="F221" s="14" t="str">
        <f>IF(A221&gt;$B$18,"",IF($B$13=1,$B$14,IF(MOD(A221-1,$B$17)=0,INDEX(Rate!$D$4:$F$363,A221,$B$15)+$B$16,F220)))</f>
        <v/>
      </c>
      <c r="G221" s="17" t="str">
        <f t="shared" si="28"/>
        <v/>
      </c>
      <c r="H221" s="17" t="str">
        <f t="shared" si="29"/>
        <v/>
      </c>
      <c r="I221" s="17" t="str">
        <f t="shared" si="31"/>
        <v/>
      </c>
      <c r="J221" s="16" t="str">
        <f t="shared" si="25"/>
        <v/>
      </c>
    </row>
    <row r="222" spans="1:10">
      <c r="A222" s="3">
        <f t="shared" si="30"/>
        <v>199</v>
      </c>
      <c r="B222" s="11" t="str">
        <f t="shared" si="24"/>
        <v/>
      </c>
      <c r="C222" s="12" t="str">
        <f t="shared" si="26"/>
        <v/>
      </c>
      <c r="E222" s="13" t="str">
        <f t="shared" si="27"/>
        <v/>
      </c>
      <c r="F222" s="14" t="str">
        <f>IF(A222&gt;$B$18,"",IF($B$13=1,$B$14,IF(MOD(A222-1,$B$17)=0,INDEX(Rate!$D$4:$F$363,A222,$B$15)+$B$16,F221)))</f>
        <v/>
      </c>
      <c r="G222" s="17" t="str">
        <f t="shared" si="28"/>
        <v/>
      </c>
      <c r="H222" s="17" t="str">
        <f t="shared" si="29"/>
        <v/>
      </c>
      <c r="I222" s="17" t="str">
        <f t="shared" si="31"/>
        <v/>
      </c>
      <c r="J222" s="16" t="str">
        <f t="shared" si="25"/>
        <v/>
      </c>
    </row>
    <row r="223" spans="1:10">
      <c r="A223" s="3">
        <f t="shared" si="30"/>
        <v>200</v>
      </c>
      <c r="B223" s="11" t="str">
        <f t="shared" si="24"/>
        <v/>
      </c>
      <c r="C223" s="12" t="str">
        <f t="shared" si="26"/>
        <v/>
      </c>
      <c r="E223" s="13" t="str">
        <f t="shared" si="27"/>
        <v/>
      </c>
      <c r="F223" s="14" t="str">
        <f>IF(A223&gt;$B$18,"",IF($B$13=1,$B$14,IF(MOD(A223-1,$B$17)=0,INDEX(Rate!$D$4:$F$363,A223,$B$15)+$B$16,F222)))</f>
        <v/>
      </c>
      <c r="G223" s="17" t="str">
        <f t="shared" si="28"/>
        <v/>
      </c>
      <c r="H223" s="17" t="str">
        <f t="shared" si="29"/>
        <v/>
      </c>
      <c r="I223" s="17" t="str">
        <f t="shared" si="31"/>
        <v/>
      </c>
      <c r="J223" s="16" t="str">
        <f t="shared" si="25"/>
        <v/>
      </c>
    </row>
    <row r="224" spans="1:10">
      <c r="A224" s="3">
        <f t="shared" si="30"/>
        <v>201</v>
      </c>
      <c r="B224" s="11" t="str">
        <f t="shared" si="24"/>
        <v/>
      </c>
      <c r="C224" s="12" t="str">
        <f t="shared" si="26"/>
        <v/>
      </c>
      <c r="E224" s="13" t="str">
        <f t="shared" si="27"/>
        <v/>
      </c>
      <c r="F224" s="14" t="str">
        <f>IF(A224&gt;$B$18,"",IF($B$13=1,$B$14,IF(MOD(A224-1,$B$17)=0,INDEX(Rate!$D$4:$F$363,A224,$B$15)+$B$16,F223)))</f>
        <v/>
      </c>
      <c r="G224" s="17" t="str">
        <f t="shared" si="28"/>
        <v/>
      </c>
      <c r="H224" s="17" t="str">
        <f t="shared" si="29"/>
        <v/>
      </c>
      <c r="I224" s="17" t="str">
        <f t="shared" si="31"/>
        <v/>
      </c>
      <c r="J224" s="16" t="str">
        <f t="shared" si="25"/>
        <v/>
      </c>
    </row>
    <row r="225" spans="1:10">
      <c r="A225" s="3">
        <f t="shared" si="30"/>
        <v>202</v>
      </c>
      <c r="B225" s="11" t="str">
        <f t="shared" si="24"/>
        <v/>
      </c>
      <c r="C225" s="12" t="str">
        <f t="shared" si="26"/>
        <v/>
      </c>
      <c r="E225" s="13" t="str">
        <f t="shared" si="27"/>
        <v/>
      </c>
      <c r="F225" s="14" t="str">
        <f>IF(A225&gt;$B$18,"",IF($B$13=1,$B$14,IF(MOD(A225-1,$B$17)=0,INDEX(Rate!$D$4:$F$363,A225,$B$15)+$B$16,F224)))</f>
        <v/>
      </c>
      <c r="G225" s="17" t="str">
        <f t="shared" si="28"/>
        <v/>
      </c>
      <c r="H225" s="17" t="str">
        <f t="shared" si="29"/>
        <v/>
      </c>
      <c r="I225" s="17" t="str">
        <f t="shared" si="31"/>
        <v/>
      </c>
      <c r="J225" s="16" t="str">
        <f t="shared" si="25"/>
        <v/>
      </c>
    </row>
    <row r="226" spans="1:10">
      <c r="A226" s="3">
        <f t="shared" si="30"/>
        <v>203</v>
      </c>
      <c r="B226" s="11" t="str">
        <f t="shared" si="24"/>
        <v/>
      </c>
      <c r="C226" s="12" t="str">
        <f t="shared" si="26"/>
        <v/>
      </c>
      <c r="E226" s="13" t="str">
        <f t="shared" si="27"/>
        <v/>
      </c>
      <c r="F226" s="14" t="str">
        <f>IF(A226&gt;$B$18,"",IF($B$13=1,$B$14,IF(MOD(A226-1,$B$17)=0,INDEX(Rate!$D$4:$F$363,A226,$B$15)+$B$16,F225)))</f>
        <v/>
      </c>
      <c r="G226" s="17" t="str">
        <f t="shared" si="28"/>
        <v/>
      </c>
      <c r="H226" s="17" t="str">
        <f t="shared" si="29"/>
        <v/>
      </c>
      <c r="I226" s="17" t="str">
        <f t="shared" si="31"/>
        <v/>
      </c>
      <c r="J226" s="16" t="str">
        <f t="shared" si="25"/>
        <v/>
      </c>
    </row>
    <row r="227" spans="1:10">
      <c r="A227" s="3">
        <f t="shared" si="30"/>
        <v>204</v>
      </c>
      <c r="B227" s="11" t="str">
        <f t="shared" si="24"/>
        <v/>
      </c>
      <c r="C227" s="12" t="str">
        <f t="shared" si="26"/>
        <v/>
      </c>
      <c r="E227" s="13" t="str">
        <f t="shared" si="27"/>
        <v/>
      </c>
      <c r="F227" s="14" t="str">
        <f>IF(A227&gt;$B$18,"",IF($B$13=1,$B$14,IF(MOD(A227-1,$B$17)=0,INDEX(Rate!$D$4:$F$363,A227,$B$15)+$B$16,F226)))</f>
        <v/>
      </c>
      <c r="G227" s="17" t="str">
        <f t="shared" si="28"/>
        <v/>
      </c>
      <c r="H227" s="17" t="str">
        <f t="shared" si="29"/>
        <v/>
      </c>
      <c r="I227" s="17" t="str">
        <f t="shared" si="31"/>
        <v/>
      </c>
      <c r="J227" s="16" t="str">
        <f t="shared" si="25"/>
        <v/>
      </c>
    </row>
    <row r="228" spans="1:10">
      <c r="A228" s="3">
        <f t="shared" si="30"/>
        <v>205</v>
      </c>
      <c r="B228" s="11" t="str">
        <f t="shared" si="24"/>
        <v/>
      </c>
      <c r="C228" s="12" t="str">
        <f t="shared" si="26"/>
        <v/>
      </c>
      <c r="E228" s="13" t="str">
        <f t="shared" si="27"/>
        <v/>
      </c>
      <c r="F228" s="14" t="str">
        <f>IF(A228&gt;$B$18,"",IF($B$13=1,$B$14,IF(MOD(A228-1,$B$17)=0,INDEX(Rate!$D$4:$F$363,A228,$B$15)+$B$16,F227)))</f>
        <v/>
      </c>
      <c r="G228" s="17" t="str">
        <f t="shared" si="28"/>
        <v/>
      </c>
      <c r="H228" s="17" t="str">
        <f t="shared" si="29"/>
        <v/>
      </c>
      <c r="I228" s="17" t="str">
        <f t="shared" si="31"/>
        <v/>
      </c>
      <c r="J228" s="16" t="str">
        <f t="shared" si="25"/>
        <v/>
      </c>
    </row>
    <row r="229" spans="1:10">
      <c r="A229" s="3">
        <f t="shared" si="30"/>
        <v>206</v>
      </c>
      <c r="B229" s="11" t="str">
        <f t="shared" si="24"/>
        <v/>
      </c>
      <c r="C229" s="12" t="str">
        <f t="shared" si="26"/>
        <v/>
      </c>
      <c r="E229" s="13" t="str">
        <f t="shared" si="27"/>
        <v/>
      </c>
      <c r="F229" s="14" t="str">
        <f>IF(A229&gt;$B$18,"",IF($B$13=1,$B$14,IF(MOD(A229-1,$B$17)=0,INDEX(Rate!$D$4:$F$363,A229,$B$15)+$B$16,F228)))</f>
        <v/>
      </c>
      <c r="G229" s="17" t="str">
        <f t="shared" si="28"/>
        <v/>
      </c>
      <c r="H229" s="17" t="str">
        <f t="shared" si="29"/>
        <v/>
      </c>
      <c r="I229" s="17" t="str">
        <f t="shared" si="31"/>
        <v/>
      </c>
      <c r="J229" s="16" t="str">
        <f t="shared" si="25"/>
        <v/>
      </c>
    </row>
    <row r="230" spans="1:10">
      <c r="A230" s="3">
        <f t="shared" si="30"/>
        <v>207</v>
      </c>
      <c r="B230" s="11" t="str">
        <f t="shared" si="24"/>
        <v/>
      </c>
      <c r="C230" s="12" t="str">
        <f t="shared" si="26"/>
        <v/>
      </c>
      <c r="E230" s="13" t="str">
        <f t="shared" si="27"/>
        <v/>
      </c>
      <c r="F230" s="14" t="str">
        <f>IF(A230&gt;$B$18,"",IF($B$13=1,$B$14,IF(MOD(A230-1,$B$17)=0,INDEX(Rate!$D$4:$F$363,A230,$B$15)+$B$16,F229)))</f>
        <v/>
      </c>
      <c r="G230" s="17" t="str">
        <f t="shared" si="28"/>
        <v/>
      </c>
      <c r="H230" s="17" t="str">
        <f t="shared" si="29"/>
        <v/>
      </c>
      <c r="I230" s="17" t="str">
        <f t="shared" si="31"/>
        <v/>
      </c>
      <c r="J230" s="16" t="str">
        <f t="shared" si="25"/>
        <v/>
      </c>
    </row>
    <row r="231" spans="1:10">
      <c r="A231" s="3">
        <f t="shared" si="30"/>
        <v>208</v>
      </c>
      <c r="B231" s="11" t="str">
        <f t="shared" si="24"/>
        <v/>
      </c>
      <c r="C231" s="12" t="str">
        <f t="shared" si="26"/>
        <v/>
      </c>
      <c r="E231" s="13" t="str">
        <f t="shared" si="27"/>
        <v/>
      </c>
      <c r="F231" s="14" t="str">
        <f>IF(A231&gt;$B$18,"",IF($B$13=1,$B$14,IF(MOD(A231-1,$B$17)=0,INDEX(Rate!$D$4:$F$363,A231,$B$15)+$B$16,F230)))</f>
        <v/>
      </c>
      <c r="G231" s="17" t="str">
        <f t="shared" si="28"/>
        <v/>
      </c>
      <c r="H231" s="17" t="str">
        <f t="shared" si="29"/>
        <v/>
      </c>
      <c r="I231" s="17" t="str">
        <f t="shared" si="31"/>
        <v/>
      </c>
      <c r="J231" s="16" t="str">
        <f t="shared" si="25"/>
        <v/>
      </c>
    </row>
    <row r="232" spans="1:10">
      <c r="A232" s="3">
        <f t="shared" si="30"/>
        <v>209</v>
      </c>
      <c r="B232" s="11" t="str">
        <f t="shared" si="24"/>
        <v/>
      </c>
      <c r="C232" s="12" t="str">
        <f t="shared" si="26"/>
        <v/>
      </c>
      <c r="E232" s="13" t="str">
        <f t="shared" si="27"/>
        <v/>
      </c>
      <c r="F232" s="14" t="str">
        <f>IF(A232&gt;$B$18,"",IF($B$13=1,$B$14,IF(MOD(A232-1,$B$17)=0,INDEX(Rate!$D$4:$F$363,A232,$B$15)+$B$16,F231)))</f>
        <v/>
      </c>
      <c r="G232" s="17" t="str">
        <f t="shared" si="28"/>
        <v/>
      </c>
      <c r="H232" s="17" t="str">
        <f t="shared" si="29"/>
        <v/>
      </c>
      <c r="I232" s="17" t="str">
        <f t="shared" si="31"/>
        <v/>
      </c>
      <c r="J232" s="16" t="str">
        <f t="shared" si="25"/>
        <v/>
      </c>
    </row>
    <row r="233" spans="1:10">
      <c r="A233" s="3">
        <f t="shared" si="30"/>
        <v>210</v>
      </c>
      <c r="B233" s="11" t="str">
        <f t="shared" si="24"/>
        <v/>
      </c>
      <c r="C233" s="12" t="str">
        <f t="shared" si="26"/>
        <v/>
      </c>
      <c r="E233" s="13" t="str">
        <f t="shared" si="27"/>
        <v/>
      </c>
      <c r="F233" s="14" t="str">
        <f>IF(A233&gt;$B$18,"",IF($B$13=1,$B$14,IF(MOD(A233-1,$B$17)=0,INDEX(Rate!$D$4:$F$363,A233,$B$15)+$B$16,F232)))</f>
        <v/>
      </c>
      <c r="G233" s="17" t="str">
        <f t="shared" si="28"/>
        <v/>
      </c>
      <c r="H233" s="17" t="str">
        <f t="shared" si="29"/>
        <v/>
      </c>
      <c r="I233" s="17" t="str">
        <f t="shared" si="31"/>
        <v/>
      </c>
      <c r="J233" s="16" t="str">
        <f t="shared" si="25"/>
        <v/>
      </c>
    </row>
    <row r="234" spans="1:10">
      <c r="A234" s="3">
        <f t="shared" si="30"/>
        <v>211</v>
      </c>
      <c r="B234" s="11" t="str">
        <f t="shared" si="24"/>
        <v/>
      </c>
      <c r="C234" s="12" t="str">
        <f t="shared" si="26"/>
        <v/>
      </c>
      <c r="E234" s="13" t="str">
        <f t="shared" si="27"/>
        <v/>
      </c>
      <c r="F234" s="14" t="str">
        <f>IF(A234&gt;$B$18,"",IF($B$13=1,$B$14,IF(MOD(A234-1,$B$17)=0,INDEX(Rate!$D$4:$F$363,A234,$B$15)+$B$16,F233)))</f>
        <v/>
      </c>
      <c r="G234" s="17" t="str">
        <f t="shared" si="28"/>
        <v/>
      </c>
      <c r="H234" s="17" t="str">
        <f t="shared" si="29"/>
        <v/>
      </c>
      <c r="I234" s="17" t="str">
        <f t="shared" si="31"/>
        <v/>
      </c>
      <c r="J234" s="16" t="str">
        <f t="shared" si="25"/>
        <v/>
      </c>
    </row>
    <row r="235" spans="1:10">
      <c r="A235" s="3">
        <f t="shared" si="30"/>
        <v>212</v>
      </c>
      <c r="B235" s="11" t="str">
        <f t="shared" si="24"/>
        <v/>
      </c>
      <c r="C235" s="12" t="str">
        <f t="shared" si="26"/>
        <v/>
      </c>
      <c r="E235" s="13" t="str">
        <f t="shared" si="27"/>
        <v/>
      </c>
      <c r="F235" s="14" t="str">
        <f>IF(A235&gt;$B$18,"",IF($B$13=1,$B$14,IF(MOD(A235-1,$B$17)=0,INDEX(Rate!$D$4:$F$363,A235,$B$15)+$B$16,F234)))</f>
        <v/>
      </c>
      <c r="G235" s="17" t="str">
        <f t="shared" si="28"/>
        <v/>
      </c>
      <c r="H235" s="17" t="str">
        <f t="shared" si="29"/>
        <v/>
      </c>
      <c r="I235" s="17" t="str">
        <f t="shared" si="31"/>
        <v/>
      </c>
      <c r="J235" s="16" t="str">
        <f t="shared" si="25"/>
        <v/>
      </c>
    </row>
    <row r="236" spans="1:10">
      <c r="A236" s="3">
        <f t="shared" si="30"/>
        <v>213</v>
      </c>
      <c r="B236" s="11" t="str">
        <f t="shared" si="24"/>
        <v/>
      </c>
      <c r="C236" s="12" t="str">
        <f t="shared" si="26"/>
        <v/>
      </c>
      <c r="E236" s="13" t="str">
        <f t="shared" si="27"/>
        <v/>
      </c>
      <c r="F236" s="14" t="str">
        <f>IF(A236&gt;$B$18,"",IF($B$13=1,$B$14,IF(MOD(A236-1,$B$17)=0,INDEX(Rate!$D$4:$F$363,A236,$B$15)+$B$16,F235)))</f>
        <v/>
      </c>
      <c r="G236" s="17" t="str">
        <f t="shared" si="28"/>
        <v/>
      </c>
      <c r="H236" s="17" t="str">
        <f t="shared" si="29"/>
        <v/>
      </c>
      <c r="I236" s="17" t="str">
        <f t="shared" si="31"/>
        <v/>
      </c>
      <c r="J236" s="16" t="str">
        <f t="shared" si="25"/>
        <v/>
      </c>
    </row>
    <row r="237" spans="1:10">
      <c r="A237" s="3">
        <f t="shared" si="30"/>
        <v>214</v>
      </c>
      <c r="B237" s="11" t="str">
        <f t="shared" si="24"/>
        <v/>
      </c>
      <c r="C237" s="12" t="str">
        <f t="shared" si="26"/>
        <v/>
      </c>
      <c r="E237" s="13" t="str">
        <f t="shared" si="27"/>
        <v/>
      </c>
      <c r="F237" s="14" t="str">
        <f>IF(A237&gt;$B$18,"",IF($B$13=1,$B$14,IF(MOD(A237-1,$B$17)=0,INDEX(Rate!$D$4:$F$363,A237,$B$15)+$B$16,F236)))</f>
        <v/>
      </c>
      <c r="G237" s="17" t="str">
        <f t="shared" si="28"/>
        <v/>
      </c>
      <c r="H237" s="17" t="str">
        <f t="shared" si="29"/>
        <v/>
      </c>
      <c r="I237" s="17" t="str">
        <f t="shared" si="31"/>
        <v/>
      </c>
      <c r="J237" s="16" t="str">
        <f t="shared" si="25"/>
        <v/>
      </c>
    </row>
    <row r="238" spans="1:10">
      <c r="A238" s="3">
        <f t="shared" si="30"/>
        <v>215</v>
      </c>
      <c r="B238" s="11" t="str">
        <f t="shared" si="24"/>
        <v/>
      </c>
      <c r="C238" s="12" t="str">
        <f t="shared" si="26"/>
        <v/>
      </c>
      <c r="E238" s="13" t="str">
        <f t="shared" si="27"/>
        <v/>
      </c>
      <c r="F238" s="14" t="str">
        <f>IF(A238&gt;$B$18,"",IF($B$13=1,$B$14,IF(MOD(A238-1,$B$17)=0,INDEX(Rate!$D$4:$F$363,A238,$B$15)+$B$16,F237)))</f>
        <v/>
      </c>
      <c r="G238" s="17" t="str">
        <f t="shared" si="28"/>
        <v/>
      </c>
      <c r="H238" s="17" t="str">
        <f t="shared" si="29"/>
        <v/>
      </c>
      <c r="I238" s="17" t="str">
        <f t="shared" si="31"/>
        <v/>
      </c>
      <c r="J238" s="16" t="str">
        <f t="shared" si="25"/>
        <v/>
      </c>
    </row>
    <row r="239" spans="1:10">
      <c r="A239" s="3">
        <f t="shared" si="30"/>
        <v>216</v>
      </c>
      <c r="B239" s="11" t="str">
        <f t="shared" si="24"/>
        <v/>
      </c>
      <c r="C239" s="12" t="str">
        <f t="shared" si="26"/>
        <v/>
      </c>
      <c r="E239" s="13" t="str">
        <f t="shared" si="27"/>
        <v/>
      </c>
      <c r="F239" s="14" t="str">
        <f>IF(A239&gt;$B$18,"",IF($B$13=1,$B$14,IF(MOD(A239-1,$B$17)=0,INDEX(Rate!$D$4:$F$363,A239,$B$15)+$B$16,F238)))</f>
        <v/>
      </c>
      <c r="G239" s="17" t="str">
        <f t="shared" si="28"/>
        <v/>
      </c>
      <c r="H239" s="17" t="str">
        <f t="shared" si="29"/>
        <v/>
      </c>
      <c r="I239" s="17" t="str">
        <f t="shared" si="31"/>
        <v/>
      </c>
      <c r="J239" s="16" t="str">
        <f t="shared" si="25"/>
        <v/>
      </c>
    </row>
    <row r="240" spans="1:10">
      <c r="A240" s="3">
        <f t="shared" si="30"/>
        <v>217</v>
      </c>
      <c r="B240" s="11" t="str">
        <f t="shared" si="24"/>
        <v/>
      </c>
      <c r="C240" s="12" t="str">
        <f t="shared" si="26"/>
        <v/>
      </c>
      <c r="E240" s="13" t="str">
        <f t="shared" si="27"/>
        <v/>
      </c>
      <c r="F240" s="14" t="str">
        <f>IF(A240&gt;$B$18,"",IF($B$13=1,$B$14,IF(MOD(A240-1,$B$17)=0,INDEX(Rate!$D$4:$F$363,A240,$B$15)+$B$16,F239)))</f>
        <v/>
      </c>
      <c r="G240" s="17" t="str">
        <f t="shared" si="28"/>
        <v/>
      </c>
      <c r="H240" s="17" t="str">
        <f t="shared" si="29"/>
        <v/>
      </c>
      <c r="I240" s="17" t="str">
        <f t="shared" si="31"/>
        <v/>
      </c>
      <c r="J240" s="16" t="str">
        <f t="shared" si="25"/>
        <v/>
      </c>
    </row>
    <row r="241" spans="1:10">
      <c r="A241" s="3">
        <f t="shared" si="30"/>
        <v>218</v>
      </c>
      <c r="B241" s="11" t="str">
        <f t="shared" si="24"/>
        <v/>
      </c>
      <c r="C241" s="12" t="str">
        <f t="shared" si="26"/>
        <v/>
      </c>
      <c r="E241" s="13" t="str">
        <f t="shared" si="27"/>
        <v/>
      </c>
      <c r="F241" s="14" t="str">
        <f>IF(A241&gt;$B$18,"",IF($B$13=1,$B$14,IF(MOD(A241-1,$B$17)=0,INDEX(Rate!$D$4:$F$363,A241,$B$15)+$B$16,F240)))</f>
        <v/>
      </c>
      <c r="G241" s="17" t="str">
        <f t="shared" si="28"/>
        <v/>
      </c>
      <c r="H241" s="17" t="str">
        <f t="shared" si="29"/>
        <v/>
      </c>
      <c r="I241" s="17" t="str">
        <f t="shared" si="31"/>
        <v/>
      </c>
      <c r="J241" s="16" t="str">
        <f t="shared" si="25"/>
        <v/>
      </c>
    </row>
    <row r="242" spans="1:10">
      <c r="A242" s="3">
        <f t="shared" si="30"/>
        <v>219</v>
      </c>
      <c r="B242" s="11" t="str">
        <f t="shared" si="24"/>
        <v/>
      </c>
      <c r="C242" s="12" t="str">
        <f t="shared" si="26"/>
        <v/>
      </c>
      <c r="E242" s="13" t="str">
        <f t="shared" si="27"/>
        <v/>
      </c>
      <c r="F242" s="14" t="str">
        <f>IF(A242&gt;$B$18,"",IF($B$13=1,$B$14,IF(MOD(A242-1,$B$17)=0,INDEX(Rate!$D$4:$F$363,A242,$B$15)+$B$16,F241)))</f>
        <v/>
      </c>
      <c r="G242" s="17" t="str">
        <f t="shared" si="28"/>
        <v/>
      </c>
      <c r="H242" s="17" t="str">
        <f t="shared" si="29"/>
        <v/>
      </c>
      <c r="I242" s="17" t="str">
        <f t="shared" si="31"/>
        <v/>
      </c>
      <c r="J242" s="16" t="str">
        <f t="shared" si="25"/>
        <v/>
      </c>
    </row>
    <row r="243" spans="1:10">
      <c r="A243" s="3">
        <f t="shared" si="30"/>
        <v>220</v>
      </c>
      <c r="B243" s="11" t="str">
        <f t="shared" si="24"/>
        <v/>
      </c>
      <c r="C243" s="12" t="str">
        <f t="shared" si="26"/>
        <v/>
      </c>
      <c r="E243" s="13" t="str">
        <f t="shared" si="27"/>
        <v/>
      </c>
      <c r="F243" s="14" t="str">
        <f>IF(A243&gt;$B$18,"",IF($B$13=1,$B$14,IF(MOD(A243-1,$B$17)=0,INDEX(Rate!$D$4:$F$363,A243,$B$15)+$B$16,F242)))</f>
        <v/>
      </c>
      <c r="G243" s="17" t="str">
        <f t="shared" si="28"/>
        <v/>
      </c>
      <c r="H243" s="17" t="str">
        <f t="shared" si="29"/>
        <v/>
      </c>
      <c r="I243" s="17" t="str">
        <f t="shared" si="31"/>
        <v/>
      </c>
      <c r="J243" s="16" t="str">
        <f t="shared" si="25"/>
        <v/>
      </c>
    </row>
    <row r="244" spans="1:10">
      <c r="A244" s="3">
        <f t="shared" si="30"/>
        <v>221</v>
      </c>
      <c r="B244" s="11" t="str">
        <f t="shared" si="24"/>
        <v/>
      </c>
      <c r="C244" s="12" t="str">
        <f t="shared" si="26"/>
        <v/>
      </c>
      <c r="E244" s="13" t="str">
        <f t="shared" si="27"/>
        <v/>
      </c>
      <c r="F244" s="14" t="str">
        <f>IF(A244&gt;$B$18,"",IF($B$13=1,$B$14,IF(MOD(A244-1,$B$17)=0,INDEX(Rate!$D$4:$F$363,A244,$B$15)+$B$16,F243)))</f>
        <v/>
      </c>
      <c r="G244" s="17" t="str">
        <f t="shared" si="28"/>
        <v/>
      </c>
      <c r="H244" s="17" t="str">
        <f t="shared" si="29"/>
        <v/>
      </c>
      <c r="I244" s="17" t="str">
        <f t="shared" si="31"/>
        <v/>
      </c>
      <c r="J244" s="16" t="str">
        <f t="shared" si="25"/>
        <v/>
      </c>
    </row>
    <row r="245" spans="1:10">
      <c r="A245" s="3">
        <f t="shared" si="30"/>
        <v>222</v>
      </c>
      <c r="B245" s="11" t="str">
        <f t="shared" si="24"/>
        <v/>
      </c>
      <c r="C245" s="12" t="str">
        <f t="shared" si="26"/>
        <v/>
      </c>
      <c r="E245" s="13" t="str">
        <f t="shared" si="27"/>
        <v/>
      </c>
      <c r="F245" s="14" t="str">
        <f>IF(A245&gt;$B$18,"",IF($B$13=1,$B$14,IF(MOD(A245-1,$B$17)=0,INDEX(Rate!$D$4:$F$363,A245,$B$15)+$B$16,F244)))</f>
        <v/>
      </c>
      <c r="G245" s="17" t="str">
        <f t="shared" si="28"/>
        <v/>
      </c>
      <c r="H245" s="17" t="str">
        <f t="shared" si="29"/>
        <v/>
      </c>
      <c r="I245" s="17" t="str">
        <f t="shared" si="31"/>
        <v/>
      </c>
      <c r="J245" s="16" t="str">
        <f t="shared" si="25"/>
        <v/>
      </c>
    </row>
    <row r="246" spans="1:10">
      <c r="A246" s="3">
        <f t="shared" si="30"/>
        <v>223</v>
      </c>
      <c r="B246" s="11" t="str">
        <f t="shared" si="24"/>
        <v/>
      </c>
      <c r="C246" s="12" t="str">
        <f t="shared" si="26"/>
        <v/>
      </c>
      <c r="E246" s="13" t="str">
        <f t="shared" si="27"/>
        <v/>
      </c>
      <c r="F246" s="14" t="str">
        <f>IF(A246&gt;$B$18,"",IF($B$13=1,$B$14,IF(MOD(A246-1,$B$17)=0,INDEX(Rate!$D$4:$F$363,A246,$B$15)+$B$16,F245)))</f>
        <v/>
      </c>
      <c r="G246" s="17" t="str">
        <f t="shared" si="28"/>
        <v/>
      </c>
      <c r="H246" s="17" t="str">
        <f t="shared" si="29"/>
        <v/>
      </c>
      <c r="I246" s="17" t="str">
        <f t="shared" si="31"/>
        <v/>
      </c>
      <c r="J246" s="16" t="str">
        <f t="shared" si="25"/>
        <v/>
      </c>
    </row>
    <row r="247" spans="1:10">
      <c r="A247" s="3">
        <f t="shared" si="30"/>
        <v>224</v>
      </c>
      <c r="B247" s="11" t="str">
        <f t="shared" si="24"/>
        <v/>
      </c>
      <c r="C247" s="12" t="str">
        <f t="shared" si="26"/>
        <v/>
      </c>
      <c r="E247" s="13" t="str">
        <f t="shared" si="27"/>
        <v/>
      </c>
      <c r="F247" s="14" t="str">
        <f>IF(A247&gt;$B$18,"",IF($B$13=1,$B$14,IF(MOD(A247-1,$B$17)=0,INDEX(Rate!$D$4:$F$363,A247,$B$15)+$B$16,F246)))</f>
        <v/>
      </c>
      <c r="G247" s="17" t="str">
        <f t="shared" si="28"/>
        <v/>
      </c>
      <c r="H247" s="17" t="str">
        <f t="shared" si="29"/>
        <v/>
      </c>
      <c r="I247" s="17" t="str">
        <f t="shared" si="31"/>
        <v/>
      </c>
      <c r="J247" s="16" t="str">
        <f t="shared" si="25"/>
        <v/>
      </c>
    </row>
    <row r="248" spans="1:10">
      <c r="A248" s="3">
        <f t="shared" si="30"/>
        <v>225</v>
      </c>
      <c r="B248" s="11" t="str">
        <f t="shared" si="24"/>
        <v/>
      </c>
      <c r="C248" s="12" t="str">
        <f t="shared" si="26"/>
        <v/>
      </c>
      <c r="E248" s="13" t="str">
        <f t="shared" si="27"/>
        <v/>
      </c>
      <c r="F248" s="14" t="str">
        <f>IF(A248&gt;$B$18,"",IF($B$13=1,$B$14,IF(MOD(A248-1,$B$17)=0,INDEX(Rate!$D$4:$F$363,A248,$B$15)+$B$16,F247)))</f>
        <v/>
      </c>
      <c r="G248" s="17" t="str">
        <f t="shared" si="28"/>
        <v/>
      </c>
      <c r="H248" s="17" t="str">
        <f t="shared" si="29"/>
        <v/>
      </c>
      <c r="I248" s="17" t="str">
        <f t="shared" si="31"/>
        <v/>
      </c>
      <c r="J248" s="16" t="str">
        <f t="shared" si="25"/>
        <v/>
      </c>
    </row>
    <row r="249" spans="1:10">
      <c r="A249" s="3">
        <f t="shared" si="30"/>
        <v>226</v>
      </c>
      <c r="B249" s="11" t="str">
        <f t="shared" si="24"/>
        <v/>
      </c>
      <c r="C249" s="12" t="str">
        <f t="shared" si="26"/>
        <v/>
      </c>
      <c r="E249" s="13" t="str">
        <f t="shared" si="27"/>
        <v/>
      </c>
      <c r="F249" s="14" t="str">
        <f>IF(A249&gt;$B$18,"",IF($B$13=1,$B$14,IF(MOD(A249-1,$B$17)=0,INDEX(Rate!$D$4:$F$363,A249,$B$15)+$B$16,F248)))</f>
        <v/>
      </c>
      <c r="G249" s="17" t="str">
        <f t="shared" si="28"/>
        <v/>
      </c>
      <c r="H249" s="17" t="str">
        <f t="shared" si="29"/>
        <v/>
      </c>
      <c r="I249" s="17" t="str">
        <f t="shared" si="31"/>
        <v/>
      </c>
      <c r="J249" s="16" t="str">
        <f t="shared" si="25"/>
        <v/>
      </c>
    </row>
    <row r="250" spans="1:10">
      <c r="A250" s="3">
        <f t="shared" si="30"/>
        <v>227</v>
      </c>
      <c r="B250" s="11" t="str">
        <f t="shared" si="24"/>
        <v/>
      </c>
      <c r="C250" s="12" t="str">
        <f t="shared" si="26"/>
        <v/>
      </c>
      <c r="E250" s="13" t="str">
        <f t="shared" si="27"/>
        <v/>
      </c>
      <c r="F250" s="14" t="str">
        <f>IF(A250&gt;$B$18,"",IF($B$13=1,$B$14,IF(MOD(A250-1,$B$17)=0,INDEX(Rate!$D$4:$F$363,A250,$B$15)+$B$16,F249)))</f>
        <v/>
      </c>
      <c r="G250" s="17" t="str">
        <f t="shared" si="28"/>
        <v/>
      </c>
      <c r="H250" s="17" t="str">
        <f t="shared" si="29"/>
        <v/>
      </c>
      <c r="I250" s="17" t="str">
        <f t="shared" si="31"/>
        <v/>
      </c>
      <c r="J250" s="16" t="str">
        <f t="shared" si="25"/>
        <v/>
      </c>
    </row>
    <row r="251" spans="1:10">
      <c r="A251" s="3">
        <f t="shared" si="30"/>
        <v>228</v>
      </c>
      <c r="B251" s="11" t="str">
        <f t="shared" si="24"/>
        <v/>
      </c>
      <c r="C251" s="12" t="str">
        <f t="shared" si="26"/>
        <v/>
      </c>
      <c r="E251" s="13" t="str">
        <f t="shared" si="27"/>
        <v/>
      </c>
      <c r="F251" s="14" t="str">
        <f>IF(A251&gt;$B$18,"",IF($B$13=1,$B$14,IF(MOD(A251-1,$B$17)=0,INDEX(Rate!$D$4:$F$363,A251,$B$15)+$B$16,F250)))</f>
        <v/>
      </c>
      <c r="G251" s="17" t="str">
        <f t="shared" si="28"/>
        <v/>
      </c>
      <c r="H251" s="17" t="str">
        <f t="shared" si="29"/>
        <v/>
      </c>
      <c r="I251" s="17" t="str">
        <f t="shared" si="31"/>
        <v/>
      </c>
      <c r="J251" s="16" t="str">
        <f t="shared" si="25"/>
        <v/>
      </c>
    </row>
    <row r="252" spans="1:10">
      <c r="A252" s="3">
        <f t="shared" si="30"/>
        <v>229</v>
      </c>
      <c r="B252" s="11" t="str">
        <f t="shared" si="24"/>
        <v/>
      </c>
      <c r="C252" s="12" t="str">
        <f t="shared" si="26"/>
        <v/>
      </c>
      <c r="E252" s="13" t="str">
        <f t="shared" si="27"/>
        <v/>
      </c>
      <c r="F252" s="14" t="str">
        <f>IF(A252&gt;$B$18,"",IF($B$13=1,$B$14,IF(MOD(A252-1,$B$17)=0,INDEX(Rate!$D$4:$F$363,A252,$B$15)+$B$16,F251)))</f>
        <v/>
      </c>
      <c r="G252" s="17" t="str">
        <f t="shared" si="28"/>
        <v/>
      </c>
      <c r="H252" s="17" t="str">
        <f t="shared" si="29"/>
        <v/>
      </c>
      <c r="I252" s="17" t="str">
        <f t="shared" si="31"/>
        <v/>
      </c>
      <c r="J252" s="16" t="str">
        <f t="shared" si="25"/>
        <v/>
      </c>
    </row>
    <row r="253" spans="1:10">
      <c r="A253" s="3">
        <f t="shared" si="30"/>
        <v>230</v>
      </c>
      <c r="B253" s="11" t="str">
        <f t="shared" si="24"/>
        <v/>
      </c>
      <c r="C253" s="12" t="str">
        <f t="shared" si="26"/>
        <v/>
      </c>
      <c r="E253" s="13" t="str">
        <f t="shared" si="27"/>
        <v/>
      </c>
      <c r="F253" s="14" t="str">
        <f>IF(A253&gt;$B$18,"",IF($B$13=1,$B$14,IF(MOD(A253-1,$B$17)=0,INDEX(Rate!$D$4:$F$363,A253,$B$15)+$B$16,F252)))</f>
        <v/>
      </c>
      <c r="G253" s="17" t="str">
        <f t="shared" si="28"/>
        <v/>
      </c>
      <c r="H253" s="17" t="str">
        <f t="shared" si="29"/>
        <v/>
      </c>
      <c r="I253" s="17" t="str">
        <f t="shared" si="31"/>
        <v/>
      </c>
      <c r="J253" s="16" t="str">
        <f t="shared" si="25"/>
        <v/>
      </c>
    </row>
    <row r="254" spans="1:10">
      <c r="A254" s="3">
        <f t="shared" si="30"/>
        <v>231</v>
      </c>
      <c r="B254" s="11" t="str">
        <f t="shared" si="24"/>
        <v/>
      </c>
      <c r="C254" s="12" t="str">
        <f t="shared" si="26"/>
        <v/>
      </c>
      <c r="E254" s="13" t="str">
        <f t="shared" si="27"/>
        <v/>
      </c>
      <c r="F254" s="14" t="str">
        <f>IF(A254&gt;$B$18,"",IF($B$13=1,$B$14,IF(MOD(A254-1,$B$17)=0,INDEX(Rate!$D$4:$F$363,A254,$B$15)+$B$16,F253)))</f>
        <v/>
      </c>
      <c r="G254" s="17" t="str">
        <f t="shared" si="28"/>
        <v/>
      </c>
      <c r="H254" s="17" t="str">
        <f t="shared" si="29"/>
        <v/>
      </c>
      <c r="I254" s="17" t="str">
        <f t="shared" si="31"/>
        <v/>
      </c>
      <c r="J254" s="16" t="str">
        <f t="shared" si="25"/>
        <v/>
      </c>
    </row>
    <row r="255" spans="1:10">
      <c r="A255" s="3">
        <f t="shared" si="30"/>
        <v>232</v>
      </c>
      <c r="B255" s="11" t="str">
        <f t="shared" si="24"/>
        <v/>
      </c>
      <c r="C255" s="12" t="str">
        <f t="shared" si="26"/>
        <v/>
      </c>
      <c r="E255" s="13" t="str">
        <f t="shared" si="27"/>
        <v/>
      </c>
      <c r="F255" s="14" t="str">
        <f>IF(A255&gt;$B$18,"",IF($B$13=1,$B$14,IF(MOD(A255-1,$B$17)=0,INDEX(Rate!$D$4:$F$363,A255,$B$15)+$B$16,F254)))</f>
        <v/>
      </c>
      <c r="G255" s="17" t="str">
        <f t="shared" si="28"/>
        <v/>
      </c>
      <c r="H255" s="17" t="str">
        <f t="shared" si="29"/>
        <v/>
      </c>
      <c r="I255" s="17" t="str">
        <f t="shared" si="31"/>
        <v/>
      </c>
      <c r="J255" s="16" t="str">
        <f t="shared" si="25"/>
        <v/>
      </c>
    </row>
    <row r="256" spans="1:10">
      <c r="A256" s="3">
        <f t="shared" si="30"/>
        <v>233</v>
      </c>
      <c r="B256" s="11" t="str">
        <f t="shared" si="24"/>
        <v/>
      </c>
      <c r="C256" s="12" t="str">
        <f t="shared" si="26"/>
        <v/>
      </c>
      <c r="E256" s="13" t="str">
        <f t="shared" si="27"/>
        <v/>
      </c>
      <c r="F256" s="14" t="str">
        <f>IF(A256&gt;$B$18,"",IF($B$13=1,$B$14,IF(MOD(A256-1,$B$17)=0,INDEX(Rate!$D$4:$F$363,A256,$B$15)+$B$16,F255)))</f>
        <v/>
      </c>
      <c r="G256" s="17" t="str">
        <f t="shared" si="28"/>
        <v/>
      </c>
      <c r="H256" s="17" t="str">
        <f t="shared" si="29"/>
        <v/>
      </c>
      <c r="I256" s="17" t="str">
        <f t="shared" si="31"/>
        <v/>
      </c>
      <c r="J256" s="16" t="str">
        <f t="shared" si="25"/>
        <v/>
      </c>
    </row>
    <row r="257" spans="1:10">
      <c r="A257" s="3">
        <f t="shared" si="30"/>
        <v>234</v>
      </c>
      <c r="B257" s="11" t="str">
        <f t="shared" si="24"/>
        <v/>
      </c>
      <c r="C257" s="12" t="str">
        <f t="shared" si="26"/>
        <v/>
      </c>
      <c r="E257" s="13" t="str">
        <f t="shared" si="27"/>
        <v/>
      </c>
      <c r="F257" s="14" t="str">
        <f>IF(A257&gt;$B$18,"",IF($B$13=1,$B$14,IF(MOD(A257-1,$B$17)=0,INDEX(Rate!$D$4:$F$363,A257,$B$15)+$B$16,F256)))</f>
        <v/>
      </c>
      <c r="G257" s="17" t="str">
        <f t="shared" si="28"/>
        <v/>
      </c>
      <c r="H257" s="17" t="str">
        <f t="shared" si="29"/>
        <v/>
      </c>
      <c r="I257" s="17" t="str">
        <f t="shared" si="31"/>
        <v/>
      </c>
      <c r="J257" s="16" t="str">
        <f t="shared" si="25"/>
        <v/>
      </c>
    </row>
    <row r="258" spans="1:10">
      <c r="A258" s="3">
        <f t="shared" si="30"/>
        <v>235</v>
      </c>
      <c r="B258" s="11" t="str">
        <f t="shared" si="24"/>
        <v/>
      </c>
      <c r="C258" s="12" t="str">
        <f t="shared" si="26"/>
        <v/>
      </c>
      <c r="E258" s="13" t="str">
        <f t="shared" si="27"/>
        <v/>
      </c>
      <c r="F258" s="14" t="str">
        <f>IF(A258&gt;$B$18,"",IF($B$13=1,$B$14,IF(MOD(A258-1,$B$17)=0,INDEX(Rate!$D$4:$F$363,A258,$B$15)+$B$16,F257)))</f>
        <v/>
      </c>
      <c r="G258" s="17" t="str">
        <f t="shared" si="28"/>
        <v/>
      </c>
      <c r="H258" s="17" t="str">
        <f t="shared" si="29"/>
        <v/>
      </c>
      <c r="I258" s="17" t="str">
        <f t="shared" si="31"/>
        <v/>
      </c>
      <c r="J258" s="16" t="str">
        <f t="shared" si="25"/>
        <v/>
      </c>
    </row>
    <row r="259" spans="1:10">
      <c r="A259" s="3">
        <f t="shared" si="30"/>
        <v>236</v>
      </c>
      <c r="B259" s="11" t="str">
        <f t="shared" si="24"/>
        <v/>
      </c>
      <c r="C259" s="12" t="str">
        <f t="shared" si="26"/>
        <v/>
      </c>
      <c r="E259" s="13" t="str">
        <f t="shared" si="27"/>
        <v/>
      </c>
      <c r="F259" s="14" t="str">
        <f>IF(A259&gt;$B$18,"",IF($B$13=1,$B$14,IF(MOD(A259-1,$B$17)=0,INDEX(Rate!$D$4:$F$363,A259,$B$15)+$B$16,F258)))</f>
        <v/>
      </c>
      <c r="G259" s="17" t="str">
        <f t="shared" si="28"/>
        <v/>
      </c>
      <c r="H259" s="17" t="str">
        <f t="shared" si="29"/>
        <v/>
      </c>
      <c r="I259" s="17" t="str">
        <f t="shared" si="31"/>
        <v/>
      </c>
      <c r="J259" s="16" t="str">
        <f t="shared" si="25"/>
        <v/>
      </c>
    </row>
    <row r="260" spans="1:10">
      <c r="A260" s="3">
        <f t="shared" si="30"/>
        <v>237</v>
      </c>
      <c r="B260" s="11" t="str">
        <f t="shared" si="24"/>
        <v/>
      </c>
      <c r="C260" s="12" t="str">
        <f t="shared" si="26"/>
        <v/>
      </c>
      <c r="E260" s="13" t="str">
        <f t="shared" si="27"/>
        <v/>
      </c>
      <c r="F260" s="14" t="str">
        <f>IF(A260&gt;$B$18,"",IF($B$13=1,$B$14,IF(MOD(A260-1,$B$17)=0,INDEX(Rate!$D$4:$F$363,A260,$B$15)+$B$16,F259)))</f>
        <v/>
      </c>
      <c r="G260" s="17" t="str">
        <f t="shared" si="28"/>
        <v/>
      </c>
      <c r="H260" s="17" t="str">
        <f t="shared" si="29"/>
        <v/>
      </c>
      <c r="I260" s="17" t="str">
        <f t="shared" si="31"/>
        <v/>
      </c>
      <c r="J260" s="16" t="str">
        <f t="shared" si="25"/>
        <v/>
      </c>
    </row>
    <row r="261" spans="1:10">
      <c r="A261" s="3">
        <f t="shared" si="30"/>
        <v>238</v>
      </c>
      <c r="B261" s="11" t="str">
        <f t="shared" si="24"/>
        <v/>
      </c>
      <c r="C261" s="12" t="str">
        <f t="shared" si="26"/>
        <v/>
      </c>
      <c r="E261" s="13" t="str">
        <f t="shared" si="27"/>
        <v/>
      </c>
      <c r="F261" s="14" t="str">
        <f>IF(A261&gt;$B$18,"",IF($B$13=1,$B$14,IF(MOD(A261-1,$B$17)=0,INDEX(Rate!$D$4:$F$363,A261,$B$15)+$B$16,F260)))</f>
        <v/>
      </c>
      <c r="G261" s="17" t="str">
        <f t="shared" si="28"/>
        <v/>
      </c>
      <c r="H261" s="17" t="str">
        <f t="shared" si="29"/>
        <v/>
      </c>
      <c r="I261" s="17" t="str">
        <f t="shared" si="31"/>
        <v/>
      </c>
      <c r="J261" s="16" t="str">
        <f t="shared" si="25"/>
        <v/>
      </c>
    </row>
    <row r="262" spans="1:10">
      <c r="A262" s="3">
        <f t="shared" si="30"/>
        <v>239</v>
      </c>
      <c r="B262" s="11" t="str">
        <f t="shared" si="24"/>
        <v/>
      </c>
      <c r="C262" s="12" t="str">
        <f t="shared" si="26"/>
        <v/>
      </c>
      <c r="E262" s="13" t="str">
        <f t="shared" si="27"/>
        <v/>
      </c>
      <c r="F262" s="14" t="str">
        <f>IF(A262&gt;$B$18,"",IF($B$13=1,$B$14,IF(MOD(A262-1,$B$17)=0,INDEX(Rate!$D$4:$F$363,A262,$B$15)+$B$16,F261)))</f>
        <v/>
      </c>
      <c r="G262" s="17" t="str">
        <f t="shared" si="28"/>
        <v/>
      </c>
      <c r="H262" s="17" t="str">
        <f t="shared" si="29"/>
        <v/>
      </c>
      <c r="I262" s="17" t="str">
        <f t="shared" si="31"/>
        <v/>
      </c>
      <c r="J262" s="16" t="str">
        <f t="shared" si="25"/>
        <v/>
      </c>
    </row>
    <row r="263" spans="1:10">
      <c r="A263" s="3">
        <f t="shared" si="30"/>
        <v>240</v>
      </c>
      <c r="B263" s="11" t="str">
        <f t="shared" si="24"/>
        <v/>
      </c>
      <c r="C263" s="12" t="str">
        <f t="shared" si="26"/>
        <v/>
      </c>
      <c r="E263" s="13" t="str">
        <f t="shared" si="27"/>
        <v/>
      </c>
      <c r="F263" s="14" t="str">
        <f>IF(A263&gt;$B$18,"",IF($B$13=1,$B$14,IF(MOD(A263-1,$B$17)=0,INDEX(Rate!$D$4:$F$363,A263,$B$15)+$B$16,F262)))</f>
        <v/>
      </c>
      <c r="G263" s="17" t="str">
        <f t="shared" si="28"/>
        <v/>
      </c>
      <c r="H263" s="17" t="str">
        <f t="shared" si="29"/>
        <v/>
      </c>
      <c r="I263" s="17" t="str">
        <f t="shared" si="31"/>
        <v/>
      </c>
      <c r="J263" s="16" t="str">
        <f t="shared" si="25"/>
        <v/>
      </c>
    </row>
    <row r="264" spans="1:10">
      <c r="A264" s="3">
        <f t="shared" si="30"/>
        <v>241</v>
      </c>
      <c r="B264" s="11" t="str">
        <f t="shared" si="24"/>
        <v/>
      </c>
      <c r="C264" s="12" t="str">
        <f t="shared" si="26"/>
        <v/>
      </c>
      <c r="E264" s="13" t="str">
        <f t="shared" si="27"/>
        <v/>
      </c>
      <c r="F264" s="14" t="str">
        <f>IF(A264&gt;$B$18,"",IF($B$13=1,$B$14,IF(MOD(A264-1,$B$17)=0,INDEX(Rate!$D$4:$F$363,A264,$B$15)+$B$16,F263)))</f>
        <v/>
      </c>
      <c r="G264" s="17" t="str">
        <f t="shared" si="28"/>
        <v/>
      </c>
      <c r="H264" s="17" t="str">
        <f t="shared" si="29"/>
        <v/>
      </c>
      <c r="I264" s="17" t="str">
        <f t="shared" si="31"/>
        <v/>
      </c>
      <c r="J264" s="16" t="str">
        <f t="shared" si="25"/>
        <v/>
      </c>
    </row>
    <row r="265" spans="1:10">
      <c r="A265" s="3">
        <f t="shared" si="30"/>
        <v>242</v>
      </c>
      <c r="B265" s="11" t="str">
        <f t="shared" si="24"/>
        <v/>
      </c>
      <c r="C265" s="12" t="str">
        <f t="shared" si="26"/>
        <v/>
      </c>
      <c r="E265" s="13" t="str">
        <f t="shared" si="27"/>
        <v/>
      </c>
      <c r="F265" s="14" t="str">
        <f>IF(A265&gt;$B$18,"",IF($B$13=1,$B$14,IF(MOD(A265-1,$B$17)=0,INDEX(Rate!$D$4:$F$363,A265,$B$15)+$B$16,F264)))</f>
        <v/>
      </c>
      <c r="G265" s="17" t="str">
        <f t="shared" si="28"/>
        <v/>
      </c>
      <c r="H265" s="17" t="str">
        <f t="shared" si="29"/>
        <v/>
      </c>
      <c r="I265" s="17" t="str">
        <f t="shared" si="31"/>
        <v/>
      </c>
      <c r="J265" s="16" t="str">
        <f t="shared" si="25"/>
        <v/>
      </c>
    </row>
    <row r="266" spans="1:10">
      <c r="A266" s="3">
        <f t="shared" si="30"/>
        <v>243</v>
      </c>
      <c r="B266" s="11" t="str">
        <f t="shared" si="24"/>
        <v/>
      </c>
      <c r="C266" s="12" t="str">
        <f t="shared" si="26"/>
        <v/>
      </c>
      <c r="E266" s="13" t="str">
        <f t="shared" si="27"/>
        <v/>
      </c>
      <c r="F266" s="14" t="str">
        <f>IF(A266&gt;$B$18,"",IF($B$13=1,$B$14,IF(MOD(A266-1,$B$17)=0,INDEX(Rate!$D$4:$F$363,A266,$B$15)+$B$16,F265)))</f>
        <v/>
      </c>
      <c r="G266" s="17" t="str">
        <f t="shared" si="28"/>
        <v/>
      </c>
      <c r="H266" s="17" t="str">
        <f t="shared" si="29"/>
        <v/>
      </c>
      <c r="I266" s="17" t="str">
        <f t="shared" si="31"/>
        <v/>
      </c>
      <c r="J266" s="16" t="str">
        <f t="shared" si="25"/>
        <v/>
      </c>
    </row>
    <row r="267" spans="1:10">
      <c r="A267" s="3">
        <f t="shared" si="30"/>
        <v>244</v>
      </c>
      <c r="B267" s="11" t="str">
        <f t="shared" si="24"/>
        <v/>
      </c>
      <c r="C267" s="12" t="str">
        <f t="shared" si="26"/>
        <v/>
      </c>
      <c r="E267" s="13" t="str">
        <f t="shared" si="27"/>
        <v/>
      </c>
      <c r="F267" s="14" t="str">
        <f>IF(A267&gt;$B$18,"",IF($B$13=1,$B$14,IF(MOD(A267-1,$B$17)=0,INDEX(Rate!$D$4:$F$363,A267,$B$15)+$B$16,F266)))</f>
        <v/>
      </c>
      <c r="G267" s="17" t="str">
        <f t="shared" si="28"/>
        <v/>
      </c>
      <c r="H267" s="17" t="str">
        <f t="shared" si="29"/>
        <v/>
      </c>
      <c r="I267" s="17" t="str">
        <f t="shared" si="31"/>
        <v/>
      </c>
      <c r="J267" s="16" t="str">
        <f t="shared" si="25"/>
        <v/>
      </c>
    </row>
    <row r="268" spans="1:10">
      <c r="A268" s="3">
        <f t="shared" si="30"/>
        <v>245</v>
      </c>
      <c r="B268" s="11" t="str">
        <f t="shared" si="24"/>
        <v/>
      </c>
      <c r="C268" s="12" t="str">
        <f t="shared" si="26"/>
        <v/>
      </c>
      <c r="E268" s="13" t="str">
        <f t="shared" si="27"/>
        <v/>
      </c>
      <c r="F268" s="14" t="str">
        <f>IF(A268&gt;$B$18,"",IF($B$13=1,$B$14,IF(MOD(A268-1,$B$17)=0,INDEX(Rate!$D$4:$F$363,A268,$B$15)+$B$16,F267)))</f>
        <v/>
      </c>
      <c r="G268" s="17" t="str">
        <f t="shared" si="28"/>
        <v/>
      </c>
      <c r="H268" s="17" t="str">
        <f t="shared" si="29"/>
        <v/>
      </c>
      <c r="I268" s="17" t="str">
        <f t="shared" si="31"/>
        <v/>
      </c>
      <c r="J268" s="16" t="str">
        <f t="shared" si="25"/>
        <v/>
      </c>
    </row>
    <row r="269" spans="1:10">
      <c r="A269" s="3">
        <f t="shared" si="30"/>
        <v>246</v>
      </c>
      <c r="B269" s="11" t="str">
        <f t="shared" si="24"/>
        <v/>
      </c>
      <c r="C269" s="12" t="str">
        <f t="shared" si="26"/>
        <v/>
      </c>
      <c r="E269" s="13" t="str">
        <f t="shared" si="27"/>
        <v/>
      </c>
      <c r="F269" s="14" t="str">
        <f>IF(A269&gt;$B$18,"",IF($B$13=1,$B$14,IF(MOD(A269-1,$B$17)=0,INDEX(Rate!$D$4:$F$363,A269,$B$15)+$B$16,F268)))</f>
        <v/>
      </c>
      <c r="G269" s="17" t="str">
        <f t="shared" si="28"/>
        <v/>
      </c>
      <c r="H269" s="17" t="str">
        <f t="shared" si="29"/>
        <v/>
      </c>
      <c r="I269" s="17" t="str">
        <f t="shared" si="31"/>
        <v/>
      </c>
      <c r="J269" s="16" t="str">
        <f t="shared" si="25"/>
        <v/>
      </c>
    </row>
    <row r="270" spans="1:10">
      <c r="A270" s="3">
        <f t="shared" si="30"/>
        <v>247</v>
      </c>
      <c r="B270" s="11" t="str">
        <f t="shared" si="24"/>
        <v/>
      </c>
      <c r="C270" s="12" t="str">
        <f t="shared" si="26"/>
        <v/>
      </c>
      <c r="E270" s="13" t="str">
        <f t="shared" si="27"/>
        <v/>
      </c>
      <c r="F270" s="14" t="str">
        <f>IF(A270&gt;$B$18,"",IF($B$13=1,$B$14,IF(MOD(A270-1,$B$17)=0,INDEX(Rate!$D$4:$F$363,A270,$B$15)+$B$16,F269)))</f>
        <v/>
      </c>
      <c r="G270" s="17" t="str">
        <f t="shared" si="28"/>
        <v/>
      </c>
      <c r="H270" s="17" t="str">
        <f t="shared" si="29"/>
        <v/>
      </c>
      <c r="I270" s="17" t="str">
        <f t="shared" si="31"/>
        <v/>
      </c>
      <c r="J270" s="16" t="str">
        <f t="shared" si="25"/>
        <v/>
      </c>
    </row>
    <row r="271" spans="1:10">
      <c r="A271" s="3">
        <f t="shared" si="30"/>
        <v>248</v>
      </c>
      <c r="B271" s="11" t="str">
        <f t="shared" si="24"/>
        <v/>
      </c>
      <c r="C271" s="12" t="str">
        <f t="shared" si="26"/>
        <v/>
      </c>
      <c r="E271" s="13" t="str">
        <f t="shared" si="27"/>
        <v/>
      </c>
      <c r="F271" s="14" t="str">
        <f>IF(A271&gt;$B$18,"",IF($B$13=1,$B$14,IF(MOD(A271-1,$B$17)=0,INDEX(Rate!$D$4:$F$363,A271,$B$15)+$B$16,F270)))</f>
        <v/>
      </c>
      <c r="G271" s="17" t="str">
        <f t="shared" si="28"/>
        <v/>
      </c>
      <c r="H271" s="17" t="str">
        <f t="shared" si="29"/>
        <v/>
      </c>
      <c r="I271" s="17" t="str">
        <f t="shared" si="31"/>
        <v/>
      </c>
      <c r="J271" s="16" t="str">
        <f t="shared" si="25"/>
        <v/>
      </c>
    </row>
    <row r="272" spans="1:10">
      <c r="A272" s="3">
        <f t="shared" si="30"/>
        <v>249</v>
      </c>
      <c r="B272" s="11" t="str">
        <f t="shared" si="24"/>
        <v/>
      </c>
      <c r="C272" s="12" t="str">
        <f t="shared" si="26"/>
        <v/>
      </c>
      <c r="E272" s="13" t="str">
        <f t="shared" si="27"/>
        <v/>
      </c>
      <c r="F272" s="14" t="str">
        <f>IF(A272&gt;$B$18,"",IF($B$13=1,$B$14,IF(MOD(A272-1,$B$17)=0,INDEX(Rate!$D$4:$F$363,A272,$B$15)+$B$16,F271)))</f>
        <v/>
      </c>
      <c r="G272" s="17" t="str">
        <f t="shared" si="28"/>
        <v/>
      </c>
      <c r="H272" s="17" t="str">
        <f t="shared" si="29"/>
        <v/>
      </c>
      <c r="I272" s="17" t="str">
        <f t="shared" si="31"/>
        <v/>
      </c>
      <c r="J272" s="16" t="str">
        <f t="shared" si="25"/>
        <v/>
      </c>
    </row>
    <row r="273" spans="1:10">
      <c r="A273" s="3">
        <f t="shared" si="30"/>
        <v>250</v>
      </c>
      <c r="B273" s="11" t="str">
        <f t="shared" si="24"/>
        <v/>
      </c>
      <c r="C273" s="12" t="str">
        <f t="shared" si="26"/>
        <v/>
      </c>
      <c r="E273" s="13" t="str">
        <f t="shared" si="27"/>
        <v/>
      </c>
      <c r="F273" s="14" t="str">
        <f>IF(A273&gt;$B$18,"",IF($B$13=1,$B$14,IF(MOD(A273-1,$B$17)=0,INDEX(Rate!$D$4:$F$363,A273,$B$15)+$B$16,F272)))</f>
        <v/>
      </c>
      <c r="G273" s="17" t="str">
        <f t="shared" si="28"/>
        <v/>
      </c>
      <c r="H273" s="17" t="str">
        <f t="shared" si="29"/>
        <v/>
      </c>
      <c r="I273" s="17" t="str">
        <f t="shared" si="31"/>
        <v/>
      </c>
      <c r="J273" s="16" t="str">
        <f t="shared" si="25"/>
        <v/>
      </c>
    </row>
    <row r="274" spans="1:10">
      <c r="A274" s="3">
        <f t="shared" si="30"/>
        <v>251</v>
      </c>
      <c r="B274" s="11" t="str">
        <f t="shared" si="24"/>
        <v/>
      </c>
      <c r="C274" s="12" t="str">
        <f t="shared" si="26"/>
        <v/>
      </c>
      <c r="E274" s="13" t="str">
        <f t="shared" si="27"/>
        <v/>
      </c>
      <c r="F274" s="14" t="str">
        <f>IF(A274&gt;$B$18,"",IF($B$13=1,$B$14,IF(MOD(A274-1,$B$17)=0,INDEX(Rate!$D$4:$F$363,A274,$B$15)+$B$16,F273)))</f>
        <v/>
      </c>
      <c r="G274" s="17" t="str">
        <f t="shared" si="28"/>
        <v/>
      </c>
      <c r="H274" s="17" t="str">
        <f t="shared" si="29"/>
        <v/>
      </c>
      <c r="I274" s="17" t="str">
        <f t="shared" si="31"/>
        <v/>
      </c>
      <c r="J274" s="16" t="str">
        <f t="shared" si="25"/>
        <v/>
      </c>
    </row>
    <row r="275" spans="1:10">
      <c r="A275" s="3">
        <f t="shared" si="30"/>
        <v>252</v>
      </c>
      <c r="B275" s="11" t="str">
        <f t="shared" si="24"/>
        <v/>
      </c>
      <c r="C275" s="12" t="str">
        <f t="shared" si="26"/>
        <v/>
      </c>
      <c r="E275" s="13" t="str">
        <f t="shared" si="27"/>
        <v/>
      </c>
      <c r="F275" s="14" t="str">
        <f>IF(A275&gt;$B$18,"",IF($B$13=1,$B$14,IF(MOD(A275-1,$B$17)=0,INDEX(Rate!$D$4:$F$363,A275,$B$15)+$B$16,F274)))</f>
        <v/>
      </c>
      <c r="G275" s="17" t="str">
        <f t="shared" si="28"/>
        <v/>
      </c>
      <c r="H275" s="17" t="str">
        <f t="shared" si="29"/>
        <v/>
      </c>
      <c r="I275" s="17" t="str">
        <f t="shared" si="31"/>
        <v/>
      </c>
      <c r="J275" s="16" t="str">
        <f t="shared" si="25"/>
        <v/>
      </c>
    </row>
    <row r="276" spans="1:10">
      <c r="A276" s="3">
        <f t="shared" si="30"/>
        <v>253</v>
      </c>
      <c r="B276" s="11" t="str">
        <f t="shared" si="24"/>
        <v/>
      </c>
      <c r="C276" s="12" t="str">
        <f t="shared" si="26"/>
        <v/>
      </c>
      <c r="E276" s="13" t="str">
        <f t="shared" si="27"/>
        <v/>
      </c>
      <c r="F276" s="14" t="str">
        <f>IF(A276&gt;$B$18,"",IF($B$13=1,$B$14,IF(MOD(A276-1,$B$17)=0,INDEX(Rate!$D$4:$F$363,A276,$B$15)+$B$16,F275)))</f>
        <v/>
      </c>
      <c r="G276" s="17" t="str">
        <f t="shared" si="28"/>
        <v/>
      </c>
      <c r="H276" s="17" t="str">
        <f t="shared" si="29"/>
        <v/>
      </c>
      <c r="I276" s="17" t="str">
        <f t="shared" si="31"/>
        <v/>
      </c>
      <c r="J276" s="16" t="str">
        <f t="shared" si="25"/>
        <v/>
      </c>
    </row>
    <row r="277" spans="1:10">
      <c r="A277" s="3">
        <f t="shared" si="30"/>
        <v>254</v>
      </c>
      <c r="B277" s="11" t="str">
        <f t="shared" si="24"/>
        <v/>
      </c>
      <c r="C277" s="12" t="str">
        <f t="shared" si="26"/>
        <v/>
      </c>
      <c r="E277" s="13" t="str">
        <f t="shared" si="27"/>
        <v/>
      </c>
      <c r="F277" s="14" t="str">
        <f>IF(A277&gt;$B$18,"",IF($B$13=1,$B$14,IF(MOD(A277-1,$B$17)=0,INDEX(Rate!$D$4:$F$363,A277,$B$15)+$B$16,F276)))</f>
        <v/>
      </c>
      <c r="G277" s="17" t="str">
        <f t="shared" si="28"/>
        <v/>
      </c>
      <c r="H277" s="17" t="str">
        <f t="shared" si="29"/>
        <v/>
      </c>
      <c r="I277" s="17" t="str">
        <f t="shared" si="31"/>
        <v/>
      </c>
      <c r="J277" s="16" t="str">
        <f t="shared" si="25"/>
        <v/>
      </c>
    </row>
    <row r="278" spans="1:10">
      <c r="A278" s="3">
        <f t="shared" si="30"/>
        <v>255</v>
      </c>
      <c r="B278" s="11" t="str">
        <f t="shared" si="24"/>
        <v/>
      </c>
      <c r="C278" s="12" t="str">
        <f t="shared" si="26"/>
        <v/>
      </c>
      <c r="E278" s="13" t="str">
        <f t="shared" si="27"/>
        <v/>
      </c>
      <c r="F278" s="14" t="str">
        <f>IF(A278&gt;$B$18,"",IF($B$13=1,$B$14,IF(MOD(A278-1,$B$17)=0,INDEX(Rate!$D$4:$F$363,A278,$B$15)+$B$16,F277)))</f>
        <v/>
      </c>
      <c r="G278" s="17" t="str">
        <f t="shared" si="28"/>
        <v/>
      </c>
      <c r="H278" s="17" t="str">
        <f t="shared" si="29"/>
        <v/>
      </c>
      <c r="I278" s="17" t="str">
        <f t="shared" si="31"/>
        <v/>
      </c>
      <c r="J278" s="16" t="str">
        <f t="shared" si="25"/>
        <v/>
      </c>
    </row>
    <row r="279" spans="1:10">
      <c r="A279" s="3">
        <f t="shared" si="30"/>
        <v>256</v>
      </c>
      <c r="B279" s="11" t="str">
        <f t="shared" ref="B279:B342" si="32">IF(A279&gt;$B$18,"",IF(A279=0,$B$4,IF(A279=1,$B$5,EDATE(B278,$B$7))))</f>
        <v/>
      </c>
      <c r="C279" s="12" t="str">
        <f t="shared" si="26"/>
        <v/>
      </c>
      <c r="E279" s="13" t="str">
        <f t="shared" si="27"/>
        <v/>
      </c>
      <c r="F279" s="14" t="str">
        <f>IF(A279&gt;$B$18,"",IF($B$13=1,$B$14,IF(MOD(A279-1,$B$17)=0,INDEX(Rate!$D$4:$F$363,A279,$B$15)+$B$16,F278)))</f>
        <v/>
      </c>
      <c r="G279" s="17" t="str">
        <f t="shared" si="28"/>
        <v/>
      </c>
      <c r="H279" s="17" t="str">
        <f t="shared" si="29"/>
        <v/>
      </c>
      <c r="I279" s="17" t="str">
        <f t="shared" si="31"/>
        <v/>
      </c>
      <c r="J279" s="16" t="str">
        <f t="shared" ref="J279:J342" si="33">IF(A279&gt;$B$18,"",IF(A279=0,$B$12,E279-H279))</f>
        <v/>
      </c>
    </row>
    <row r="280" spans="1:10">
      <c r="A280" s="3">
        <f t="shared" si="30"/>
        <v>257</v>
      </c>
      <c r="B280" s="11" t="str">
        <f t="shared" si="32"/>
        <v/>
      </c>
      <c r="C280" s="12" t="str">
        <f t="shared" ref="C280:C343" si="34">IF(A280&gt;$B$18,"",IF($B$6=1,DAYS360(B279,B280)/360,IF($B$6=2,(B280-B279)/360,(B280-B279)/365)))</f>
        <v/>
      </c>
      <c r="E280" s="13" t="str">
        <f t="shared" ref="E280:E343" si="35">IF(A280&gt;$B$18,"",J279)</f>
        <v/>
      </c>
      <c r="F280" s="14" t="str">
        <f>IF(A280&gt;$B$18,"",IF($B$13=1,$B$14,IF(MOD(A280-1,$B$17)=0,INDEX(Rate!$D$4:$F$363,A280,$B$15)+$B$16,F279)))</f>
        <v/>
      </c>
      <c r="G280" s="17" t="str">
        <f t="shared" ref="G280:G343" si="36">IF(A280&gt;$B$18,"",E280*F280*C280)</f>
        <v/>
      </c>
      <c r="H280" s="17" t="str">
        <f t="shared" ref="H280:H343" si="37">IF(A280&gt;$B$18,"",IF($B$19=1,I280-G280,IF($B$19=2,$B$12/$B$18,IF(A280&lt;$B$18,0,$B$12))))</f>
        <v/>
      </c>
      <c r="I280" s="17" t="str">
        <f t="shared" si="31"/>
        <v/>
      </c>
      <c r="J280" s="16" t="str">
        <f t="shared" si="33"/>
        <v/>
      </c>
    </row>
    <row r="281" spans="1:10">
      <c r="A281" s="3">
        <f t="shared" ref="A281:A344" si="38">A280+1</f>
        <v>258</v>
      </c>
      <c r="B281" s="11" t="str">
        <f t="shared" si="32"/>
        <v/>
      </c>
      <c r="C281" s="12" t="str">
        <f t="shared" si="34"/>
        <v/>
      </c>
      <c r="E281" s="13" t="str">
        <f t="shared" si="35"/>
        <v/>
      </c>
      <c r="F281" s="14" t="str">
        <f>IF(A281&gt;$B$18,"",IF($B$13=1,$B$14,IF(MOD(A281-1,$B$17)=0,INDEX(Rate!$D$4:$F$363,A281,$B$15)+$B$16,F280)))</f>
        <v/>
      </c>
      <c r="G281" s="17" t="str">
        <f t="shared" si="36"/>
        <v/>
      </c>
      <c r="H281" s="17" t="str">
        <f t="shared" si="37"/>
        <v/>
      </c>
      <c r="I281" s="17" t="str">
        <f t="shared" ref="I281:I344" si="39">IF(A281&gt;$B$18,"",IF($B$19=1,IF(E281&lt;I280,E281+G281,-PMT(F281*C281,$B$18-A280,E281)),H281+G281))</f>
        <v/>
      </c>
      <c r="J281" s="16" t="str">
        <f t="shared" si="33"/>
        <v/>
      </c>
    </row>
    <row r="282" spans="1:10">
      <c r="A282" s="3">
        <f t="shared" si="38"/>
        <v>259</v>
      </c>
      <c r="B282" s="11" t="str">
        <f t="shared" si="32"/>
        <v/>
      </c>
      <c r="C282" s="12" t="str">
        <f t="shared" si="34"/>
        <v/>
      </c>
      <c r="E282" s="13" t="str">
        <f t="shared" si="35"/>
        <v/>
      </c>
      <c r="F282" s="14" t="str">
        <f>IF(A282&gt;$B$18,"",IF($B$13=1,$B$14,IF(MOD(A282-1,$B$17)=0,INDEX(Rate!$D$4:$F$363,A282,$B$15)+$B$16,F281)))</f>
        <v/>
      </c>
      <c r="G282" s="17" t="str">
        <f t="shared" si="36"/>
        <v/>
      </c>
      <c r="H282" s="17" t="str">
        <f t="shared" si="37"/>
        <v/>
      </c>
      <c r="I282" s="17" t="str">
        <f t="shared" si="39"/>
        <v/>
      </c>
      <c r="J282" s="16" t="str">
        <f t="shared" si="33"/>
        <v/>
      </c>
    </row>
    <row r="283" spans="1:10">
      <c r="A283" s="3">
        <f t="shared" si="38"/>
        <v>260</v>
      </c>
      <c r="B283" s="11" t="str">
        <f t="shared" si="32"/>
        <v/>
      </c>
      <c r="C283" s="12" t="str">
        <f t="shared" si="34"/>
        <v/>
      </c>
      <c r="E283" s="13" t="str">
        <f t="shared" si="35"/>
        <v/>
      </c>
      <c r="F283" s="14" t="str">
        <f>IF(A283&gt;$B$18,"",IF($B$13=1,$B$14,IF(MOD(A283-1,$B$17)=0,INDEX(Rate!$D$4:$F$363,A283,$B$15)+$B$16,F282)))</f>
        <v/>
      </c>
      <c r="G283" s="17" t="str">
        <f t="shared" si="36"/>
        <v/>
      </c>
      <c r="H283" s="17" t="str">
        <f t="shared" si="37"/>
        <v/>
      </c>
      <c r="I283" s="17" t="str">
        <f t="shared" si="39"/>
        <v/>
      </c>
      <c r="J283" s="16" t="str">
        <f t="shared" si="33"/>
        <v/>
      </c>
    </row>
    <row r="284" spans="1:10">
      <c r="A284" s="3">
        <f t="shared" si="38"/>
        <v>261</v>
      </c>
      <c r="B284" s="11" t="str">
        <f t="shared" si="32"/>
        <v/>
      </c>
      <c r="C284" s="12" t="str">
        <f t="shared" si="34"/>
        <v/>
      </c>
      <c r="E284" s="13" t="str">
        <f t="shared" si="35"/>
        <v/>
      </c>
      <c r="F284" s="14" t="str">
        <f>IF(A284&gt;$B$18,"",IF($B$13=1,$B$14,IF(MOD(A284-1,$B$17)=0,INDEX(Rate!$D$4:$F$363,A284,$B$15)+$B$16,F283)))</f>
        <v/>
      </c>
      <c r="G284" s="17" t="str">
        <f t="shared" si="36"/>
        <v/>
      </c>
      <c r="H284" s="17" t="str">
        <f t="shared" si="37"/>
        <v/>
      </c>
      <c r="I284" s="17" t="str">
        <f t="shared" si="39"/>
        <v/>
      </c>
      <c r="J284" s="16" t="str">
        <f t="shared" si="33"/>
        <v/>
      </c>
    </row>
    <row r="285" spans="1:10">
      <c r="A285" s="3">
        <f t="shared" si="38"/>
        <v>262</v>
      </c>
      <c r="B285" s="11" t="str">
        <f t="shared" si="32"/>
        <v/>
      </c>
      <c r="C285" s="12" t="str">
        <f t="shared" si="34"/>
        <v/>
      </c>
      <c r="E285" s="13" t="str">
        <f t="shared" si="35"/>
        <v/>
      </c>
      <c r="F285" s="14" t="str">
        <f>IF(A285&gt;$B$18,"",IF($B$13=1,$B$14,IF(MOD(A285-1,$B$17)=0,INDEX(Rate!$D$4:$F$363,A285,$B$15)+$B$16,F284)))</f>
        <v/>
      </c>
      <c r="G285" s="17" t="str">
        <f t="shared" si="36"/>
        <v/>
      </c>
      <c r="H285" s="17" t="str">
        <f t="shared" si="37"/>
        <v/>
      </c>
      <c r="I285" s="17" t="str">
        <f t="shared" si="39"/>
        <v/>
      </c>
      <c r="J285" s="16" t="str">
        <f t="shared" si="33"/>
        <v/>
      </c>
    </row>
    <row r="286" spans="1:10">
      <c r="A286" s="3">
        <f t="shared" si="38"/>
        <v>263</v>
      </c>
      <c r="B286" s="11" t="str">
        <f t="shared" si="32"/>
        <v/>
      </c>
      <c r="C286" s="12" t="str">
        <f t="shared" si="34"/>
        <v/>
      </c>
      <c r="E286" s="13" t="str">
        <f t="shared" si="35"/>
        <v/>
      </c>
      <c r="F286" s="14" t="str">
        <f>IF(A286&gt;$B$18,"",IF($B$13=1,$B$14,IF(MOD(A286-1,$B$17)=0,INDEX(Rate!$D$4:$F$363,A286,$B$15)+$B$16,F285)))</f>
        <v/>
      </c>
      <c r="G286" s="17" t="str">
        <f t="shared" si="36"/>
        <v/>
      </c>
      <c r="H286" s="17" t="str">
        <f t="shared" si="37"/>
        <v/>
      </c>
      <c r="I286" s="17" t="str">
        <f t="shared" si="39"/>
        <v/>
      </c>
      <c r="J286" s="16" t="str">
        <f t="shared" si="33"/>
        <v/>
      </c>
    </row>
    <row r="287" spans="1:10">
      <c r="A287" s="3">
        <f t="shared" si="38"/>
        <v>264</v>
      </c>
      <c r="B287" s="11" t="str">
        <f t="shared" si="32"/>
        <v/>
      </c>
      <c r="C287" s="12" t="str">
        <f t="shared" si="34"/>
        <v/>
      </c>
      <c r="E287" s="13" t="str">
        <f t="shared" si="35"/>
        <v/>
      </c>
      <c r="F287" s="14" t="str">
        <f>IF(A287&gt;$B$18,"",IF($B$13=1,$B$14,IF(MOD(A287-1,$B$17)=0,INDEX(Rate!$D$4:$F$363,A287,$B$15)+$B$16,F286)))</f>
        <v/>
      </c>
      <c r="G287" s="17" t="str">
        <f t="shared" si="36"/>
        <v/>
      </c>
      <c r="H287" s="17" t="str">
        <f t="shared" si="37"/>
        <v/>
      </c>
      <c r="I287" s="17" t="str">
        <f t="shared" si="39"/>
        <v/>
      </c>
      <c r="J287" s="16" t="str">
        <f t="shared" si="33"/>
        <v/>
      </c>
    </row>
    <row r="288" spans="1:10">
      <c r="A288" s="3">
        <f t="shared" si="38"/>
        <v>265</v>
      </c>
      <c r="B288" s="11" t="str">
        <f t="shared" si="32"/>
        <v/>
      </c>
      <c r="C288" s="12" t="str">
        <f t="shared" si="34"/>
        <v/>
      </c>
      <c r="E288" s="13" t="str">
        <f t="shared" si="35"/>
        <v/>
      </c>
      <c r="F288" s="14" t="str">
        <f>IF(A288&gt;$B$18,"",IF($B$13=1,$B$14,IF(MOD(A288-1,$B$17)=0,INDEX(Rate!$D$4:$F$363,A288,$B$15)+$B$16,F287)))</f>
        <v/>
      </c>
      <c r="G288" s="17" t="str">
        <f t="shared" si="36"/>
        <v/>
      </c>
      <c r="H288" s="17" t="str">
        <f t="shared" si="37"/>
        <v/>
      </c>
      <c r="I288" s="17" t="str">
        <f t="shared" si="39"/>
        <v/>
      </c>
      <c r="J288" s="16" t="str">
        <f t="shared" si="33"/>
        <v/>
      </c>
    </row>
    <row r="289" spans="1:10">
      <c r="A289" s="3">
        <f t="shared" si="38"/>
        <v>266</v>
      </c>
      <c r="B289" s="11" t="str">
        <f t="shared" si="32"/>
        <v/>
      </c>
      <c r="C289" s="12" t="str">
        <f t="shared" si="34"/>
        <v/>
      </c>
      <c r="E289" s="13" t="str">
        <f t="shared" si="35"/>
        <v/>
      </c>
      <c r="F289" s="14" t="str">
        <f>IF(A289&gt;$B$18,"",IF($B$13=1,$B$14,IF(MOD(A289-1,$B$17)=0,INDEX(Rate!$D$4:$F$363,A289,$B$15)+$B$16,F288)))</f>
        <v/>
      </c>
      <c r="G289" s="17" t="str">
        <f t="shared" si="36"/>
        <v/>
      </c>
      <c r="H289" s="17" t="str">
        <f t="shared" si="37"/>
        <v/>
      </c>
      <c r="I289" s="17" t="str">
        <f t="shared" si="39"/>
        <v/>
      </c>
      <c r="J289" s="16" t="str">
        <f t="shared" si="33"/>
        <v/>
      </c>
    </row>
    <row r="290" spans="1:10">
      <c r="A290" s="3">
        <f t="shared" si="38"/>
        <v>267</v>
      </c>
      <c r="B290" s="11" t="str">
        <f t="shared" si="32"/>
        <v/>
      </c>
      <c r="C290" s="12" t="str">
        <f t="shared" si="34"/>
        <v/>
      </c>
      <c r="E290" s="13" t="str">
        <f t="shared" si="35"/>
        <v/>
      </c>
      <c r="F290" s="14" t="str">
        <f>IF(A290&gt;$B$18,"",IF($B$13=1,$B$14,IF(MOD(A290-1,$B$17)=0,INDEX(Rate!$D$4:$F$363,A290,$B$15)+$B$16,F289)))</f>
        <v/>
      </c>
      <c r="G290" s="17" t="str">
        <f t="shared" si="36"/>
        <v/>
      </c>
      <c r="H290" s="17" t="str">
        <f t="shared" si="37"/>
        <v/>
      </c>
      <c r="I290" s="17" t="str">
        <f t="shared" si="39"/>
        <v/>
      </c>
      <c r="J290" s="16" t="str">
        <f t="shared" si="33"/>
        <v/>
      </c>
    </row>
    <row r="291" spans="1:10">
      <c r="A291" s="3">
        <f t="shared" si="38"/>
        <v>268</v>
      </c>
      <c r="B291" s="11" t="str">
        <f t="shared" si="32"/>
        <v/>
      </c>
      <c r="C291" s="12" t="str">
        <f t="shared" si="34"/>
        <v/>
      </c>
      <c r="E291" s="13" t="str">
        <f t="shared" si="35"/>
        <v/>
      </c>
      <c r="F291" s="14" t="str">
        <f>IF(A291&gt;$B$18,"",IF($B$13=1,$B$14,IF(MOD(A291-1,$B$17)=0,INDEX(Rate!$D$4:$F$363,A291,$B$15)+$B$16,F290)))</f>
        <v/>
      </c>
      <c r="G291" s="17" t="str">
        <f t="shared" si="36"/>
        <v/>
      </c>
      <c r="H291" s="17" t="str">
        <f t="shared" si="37"/>
        <v/>
      </c>
      <c r="I291" s="17" t="str">
        <f t="shared" si="39"/>
        <v/>
      </c>
      <c r="J291" s="16" t="str">
        <f t="shared" si="33"/>
        <v/>
      </c>
    </row>
    <row r="292" spans="1:10">
      <c r="A292" s="3">
        <f t="shared" si="38"/>
        <v>269</v>
      </c>
      <c r="B292" s="11" t="str">
        <f t="shared" si="32"/>
        <v/>
      </c>
      <c r="C292" s="12" t="str">
        <f t="shared" si="34"/>
        <v/>
      </c>
      <c r="E292" s="13" t="str">
        <f t="shared" si="35"/>
        <v/>
      </c>
      <c r="F292" s="14" t="str">
        <f>IF(A292&gt;$B$18,"",IF($B$13=1,$B$14,IF(MOD(A292-1,$B$17)=0,INDEX(Rate!$D$4:$F$363,A292,$B$15)+$B$16,F291)))</f>
        <v/>
      </c>
      <c r="G292" s="17" t="str">
        <f t="shared" si="36"/>
        <v/>
      </c>
      <c r="H292" s="17" t="str">
        <f t="shared" si="37"/>
        <v/>
      </c>
      <c r="I292" s="17" t="str">
        <f t="shared" si="39"/>
        <v/>
      </c>
      <c r="J292" s="16" t="str">
        <f t="shared" si="33"/>
        <v/>
      </c>
    </row>
    <row r="293" spans="1:10">
      <c r="A293" s="3">
        <f t="shared" si="38"/>
        <v>270</v>
      </c>
      <c r="B293" s="11" t="str">
        <f t="shared" si="32"/>
        <v/>
      </c>
      <c r="C293" s="12" t="str">
        <f t="shared" si="34"/>
        <v/>
      </c>
      <c r="E293" s="13" t="str">
        <f t="shared" si="35"/>
        <v/>
      </c>
      <c r="F293" s="14" t="str">
        <f>IF(A293&gt;$B$18,"",IF($B$13=1,$B$14,IF(MOD(A293-1,$B$17)=0,INDEX(Rate!$D$4:$F$363,A293,$B$15)+$B$16,F292)))</f>
        <v/>
      </c>
      <c r="G293" s="17" t="str">
        <f t="shared" si="36"/>
        <v/>
      </c>
      <c r="H293" s="17" t="str">
        <f t="shared" si="37"/>
        <v/>
      </c>
      <c r="I293" s="17" t="str">
        <f t="shared" si="39"/>
        <v/>
      </c>
      <c r="J293" s="16" t="str">
        <f t="shared" si="33"/>
        <v/>
      </c>
    </row>
    <row r="294" spans="1:10">
      <c r="A294" s="3">
        <f t="shared" si="38"/>
        <v>271</v>
      </c>
      <c r="B294" s="11" t="str">
        <f t="shared" si="32"/>
        <v/>
      </c>
      <c r="C294" s="12" t="str">
        <f t="shared" si="34"/>
        <v/>
      </c>
      <c r="E294" s="13" t="str">
        <f t="shared" si="35"/>
        <v/>
      </c>
      <c r="F294" s="14" t="str">
        <f>IF(A294&gt;$B$18,"",IF($B$13=1,$B$14,IF(MOD(A294-1,$B$17)=0,INDEX(Rate!$D$4:$F$363,A294,$B$15)+$B$16,F293)))</f>
        <v/>
      </c>
      <c r="G294" s="17" t="str">
        <f t="shared" si="36"/>
        <v/>
      </c>
      <c r="H294" s="17" t="str">
        <f t="shared" si="37"/>
        <v/>
      </c>
      <c r="I294" s="17" t="str">
        <f t="shared" si="39"/>
        <v/>
      </c>
      <c r="J294" s="16" t="str">
        <f t="shared" si="33"/>
        <v/>
      </c>
    </row>
    <row r="295" spans="1:10">
      <c r="A295" s="3">
        <f t="shared" si="38"/>
        <v>272</v>
      </c>
      <c r="B295" s="11" t="str">
        <f t="shared" si="32"/>
        <v/>
      </c>
      <c r="C295" s="12" t="str">
        <f t="shared" si="34"/>
        <v/>
      </c>
      <c r="E295" s="13" t="str">
        <f t="shared" si="35"/>
        <v/>
      </c>
      <c r="F295" s="14" t="str">
        <f>IF(A295&gt;$B$18,"",IF($B$13=1,$B$14,IF(MOD(A295-1,$B$17)=0,INDEX(Rate!$D$4:$F$363,A295,$B$15)+$B$16,F294)))</f>
        <v/>
      </c>
      <c r="G295" s="17" t="str">
        <f t="shared" si="36"/>
        <v/>
      </c>
      <c r="H295" s="17" t="str">
        <f t="shared" si="37"/>
        <v/>
      </c>
      <c r="I295" s="17" t="str">
        <f t="shared" si="39"/>
        <v/>
      </c>
      <c r="J295" s="16" t="str">
        <f t="shared" si="33"/>
        <v/>
      </c>
    </row>
    <row r="296" spans="1:10">
      <c r="A296" s="3">
        <f t="shared" si="38"/>
        <v>273</v>
      </c>
      <c r="B296" s="11" t="str">
        <f t="shared" si="32"/>
        <v/>
      </c>
      <c r="C296" s="12" t="str">
        <f t="shared" si="34"/>
        <v/>
      </c>
      <c r="E296" s="13" t="str">
        <f t="shared" si="35"/>
        <v/>
      </c>
      <c r="F296" s="14" t="str">
        <f>IF(A296&gt;$B$18,"",IF($B$13=1,$B$14,IF(MOD(A296-1,$B$17)=0,INDEX(Rate!$D$4:$F$363,A296,$B$15)+$B$16,F295)))</f>
        <v/>
      </c>
      <c r="G296" s="17" t="str">
        <f t="shared" si="36"/>
        <v/>
      </c>
      <c r="H296" s="17" t="str">
        <f t="shared" si="37"/>
        <v/>
      </c>
      <c r="I296" s="17" t="str">
        <f t="shared" si="39"/>
        <v/>
      </c>
      <c r="J296" s="16" t="str">
        <f t="shared" si="33"/>
        <v/>
      </c>
    </row>
    <row r="297" spans="1:10">
      <c r="A297" s="3">
        <f t="shared" si="38"/>
        <v>274</v>
      </c>
      <c r="B297" s="11" t="str">
        <f t="shared" si="32"/>
        <v/>
      </c>
      <c r="C297" s="12" t="str">
        <f t="shared" si="34"/>
        <v/>
      </c>
      <c r="E297" s="13" t="str">
        <f t="shared" si="35"/>
        <v/>
      </c>
      <c r="F297" s="14" t="str">
        <f>IF(A297&gt;$B$18,"",IF($B$13=1,$B$14,IF(MOD(A297-1,$B$17)=0,INDEX(Rate!$D$4:$F$363,A297,$B$15)+$B$16,F296)))</f>
        <v/>
      </c>
      <c r="G297" s="17" t="str">
        <f t="shared" si="36"/>
        <v/>
      </c>
      <c r="H297" s="17" t="str">
        <f t="shared" si="37"/>
        <v/>
      </c>
      <c r="I297" s="17" t="str">
        <f t="shared" si="39"/>
        <v/>
      </c>
      <c r="J297" s="16" t="str">
        <f t="shared" si="33"/>
        <v/>
      </c>
    </row>
    <row r="298" spans="1:10">
      <c r="A298" s="3">
        <f t="shared" si="38"/>
        <v>275</v>
      </c>
      <c r="B298" s="11" t="str">
        <f t="shared" si="32"/>
        <v/>
      </c>
      <c r="C298" s="12" t="str">
        <f t="shared" si="34"/>
        <v/>
      </c>
      <c r="E298" s="13" t="str">
        <f t="shared" si="35"/>
        <v/>
      </c>
      <c r="F298" s="14" t="str">
        <f>IF(A298&gt;$B$18,"",IF($B$13=1,$B$14,IF(MOD(A298-1,$B$17)=0,INDEX(Rate!$D$4:$F$363,A298,$B$15)+$B$16,F297)))</f>
        <v/>
      </c>
      <c r="G298" s="17" t="str">
        <f t="shared" si="36"/>
        <v/>
      </c>
      <c r="H298" s="17" t="str">
        <f t="shared" si="37"/>
        <v/>
      </c>
      <c r="I298" s="17" t="str">
        <f t="shared" si="39"/>
        <v/>
      </c>
      <c r="J298" s="16" t="str">
        <f t="shared" si="33"/>
        <v/>
      </c>
    </row>
    <row r="299" spans="1:10">
      <c r="A299" s="3">
        <f t="shared" si="38"/>
        <v>276</v>
      </c>
      <c r="B299" s="11" t="str">
        <f t="shared" si="32"/>
        <v/>
      </c>
      <c r="C299" s="12" t="str">
        <f t="shared" si="34"/>
        <v/>
      </c>
      <c r="E299" s="13" t="str">
        <f t="shared" si="35"/>
        <v/>
      </c>
      <c r="F299" s="14" t="str">
        <f>IF(A299&gt;$B$18,"",IF($B$13=1,$B$14,IF(MOD(A299-1,$B$17)=0,INDEX(Rate!$D$4:$F$363,A299,$B$15)+$B$16,F298)))</f>
        <v/>
      </c>
      <c r="G299" s="17" t="str">
        <f t="shared" si="36"/>
        <v/>
      </c>
      <c r="H299" s="17" t="str">
        <f t="shared" si="37"/>
        <v/>
      </c>
      <c r="I299" s="17" t="str">
        <f t="shared" si="39"/>
        <v/>
      </c>
      <c r="J299" s="16" t="str">
        <f t="shared" si="33"/>
        <v/>
      </c>
    </row>
    <row r="300" spans="1:10">
      <c r="A300" s="3">
        <f t="shared" si="38"/>
        <v>277</v>
      </c>
      <c r="B300" s="11" t="str">
        <f t="shared" si="32"/>
        <v/>
      </c>
      <c r="C300" s="12" t="str">
        <f t="shared" si="34"/>
        <v/>
      </c>
      <c r="E300" s="13" t="str">
        <f t="shared" si="35"/>
        <v/>
      </c>
      <c r="F300" s="14" t="str">
        <f>IF(A300&gt;$B$18,"",IF($B$13=1,$B$14,IF(MOD(A300-1,$B$17)=0,INDEX(Rate!$D$4:$F$363,A300,$B$15)+$B$16,F299)))</f>
        <v/>
      </c>
      <c r="G300" s="17" t="str">
        <f t="shared" si="36"/>
        <v/>
      </c>
      <c r="H300" s="17" t="str">
        <f t="shared" si="37"/>
        <v/>
      </c>
      <c r="I300" s="17" t="str">
        <f t="shared" si="39"/>
        <v/>
      </c>
      <c r="J300" s="16" t="str">
        <f t="shared" si="33"/>
        <v/>
      </c>
    </row>
    <row r="301" spans="1:10">
      <c r="A301" s="3">
        <f t="shared" si="38"/>
        <v>278</v>
      </c>
      <c r="B301" s="11" t="str">
        <f t="shared" si="32"/>
        <v/>
      </c>
      <c r="C301" s="12" t="str">
        <f t="shared" si="34"/>
        <v/>
      </c>
      <c r="E301" s="13" t="str">
        <f t="shared" si="35"/>
        <v/>
      </c>
      <c r="F301" s="14" t="str">
        <f>IF(A301&gt;$B$18,"",IF($B$13=1,$B$14,IF(MOD(A301-1,$B$17)=0,INDEX(Rate!$D$4:$F$363,A301,$B$15)+$B$16,F300)))</f>
        <v/>
      </c>
      <c r="G301" s="17" t="str">
        <f t="shared" si="36"/>
        <v/>
      </c>
      <c r="H301" s="17" t="str">
        <f t="shared" si="37"/>
        <v/>
      </c>
      <c r="I301" s="17" t="str">
        <f t="shared" si="39"/>
        <v/>
      </c>
      <c r="J301" s="16" t="str">
        <f t="shared" si="33"/>
        <v/>
      </c>
    </row>
    <row r="302" spans="1:10">
      <c r="A302" s="3">
        <f t="shared" si="38"/>
        <v>279</v>
      </c>
      <c r="B302" s="11" t="str">
        <f t="shared" si="32"/>
        <v/>
      </c>
      <c r="C302" s="12" t="str">
        <f t="shared" si="34"/>
        <v/>
      </c>
      <c r="E302" s="13" t="str">
        <f t="shared" si="35"/>
        <v/>
      </c>
      <c r="F302" s="14" t="str">
        <f>IF(A302&gt;$B$18,"",IF($B$13=1,$B$14,IF(MOD(A302-1,$B$17)=0,INDEX(Rate!$D$4:$F$363,A302,$B$15)+$B$16,F301)))</f>
        <v/>
      </c>
      <c r="G302" s="17" t="str">
        <f t="shared" si="36"/>
        <v/>
      </c>
      <c r="H302" s="17" t="str">
        <f t="shared" si="37"/>
        <v/>
      </c>
      <c r="I302" s="17" t="str">
        <f t="shared" si="39"/>
        <v/>
      </c>
      <c r="J302" s="16" t="str">
        <f t="shared" si="33"/>
        <v/>
      </c>
    </row>
    <row r="303" spans="1:10">
      <c r="A303" s="3">
        <f t="shared" si="38"/>
        <v>280</v>
      </c>
      <c r="B303" s="11" t="str">
        <f t="shared" si="32"/>
        <v/>
      </c>
      <c r="C303" s="12" t="str">
        <f t="shared" si="34"/>
        <v/>
      </c>
      <c r="E303" s="13" t="str">
        <f t="shared" si="35"/>
        <v/>
      </c>
      <c r="F303" s="14" t="str">
        <f>IF(A303&gt;$B$18,"",IF($B$13=1,$B$14,IF(MOD(A303-1,$B$17)=0,INDEX(Rate!$D$4:$F$363,A303,$B$15)+$B$16,F302)))</f>
        <v/>
      </c>
      <c r="G303" s="17" t="str">
        <f t="shared" si="36"/>
        <v/>
      </c>
      <c r="H303" s="17" t="str">
        <f t="shared" si="37"/>
        <v/>
      </c>
      <c r="I303" s="17" t="str">
        <f t="shared" si="39"/>
        <v/>
      </c>
      <c r="J303" s="16" t="str">
        <f t="shared" si="33"/>
        <v/>
      </c>
    </row>
    <row r="304" spans="1:10">
      <c r="A304" s="3">
        <f t="shared" si="38"/>
        <v>281</v>
      </c>
      <c r="B304" s="11" t="str">
        <f t="shared" si="32"/>
        <v/>
      </c>
      <c r="C304" s="12" t="str">
        <f t="shared" si="34"/>
        <v/>
      </c>
      <c r="E304" s="13" t="str">
        <f t="shared" si="35"/>
        <v/>
      </c>
      <c r="F304" s="14" t="str">
        <f>IF(A304&gt;$B$18,"",IF($B$13=1,$B$14,IF(MOD(A304-1,$B$17)=0,INDEX(Rate!$D$4:$F$363,A304,$B$15)+$B$16,F303)))</f>
        <v/>
      </c>
      <c r="G304" s="17" t="str">
        <f t="shared" si="36"/>
        <v/>
      </c>
      <c r="H304" s="17" t="str">
        <f t="shared" si="37"/>
        <v/>
      </c>
      <c r="I304" s="17" t="str">
        <f t="shared" si="39"/>
        <v/>
      </c>
      <c r="J304" s="16" t="str">
        <f t="shared" si="33"/>
        <v/>
      </c>
    </row>
    <row r="305" spans="1:10">
      <c r="A305" s="3">
        <f t="shared" si="38"/>
        <v>282</v>
      </c>
      <c r="B305" s="11" t="str">
        <f t="shared" si="32"/>
        <v/>
      </c>
      <c r="C305" s="12" t="str">
        <f t="shared" si="34"/>
        <v/>
      </c>
      <c r="E305" s="13" t="str">
        <f t="shared" si="35"/>
        <v/>
      </c>
      <c r="F305" s="14" t="str">
        <f>IF(A305&gt;$B$18,"",IF($B$13=1,$B$14,IF(MOD(A305-1,$B$17)=0,INDEX(Rate!$D$4:$F$363,A305,$B$15)+$B$16,F304)))</f>
        <v/>
      </c>
      <c r="G305" s="17" t="str">
        <f t="shared" si="36"/>
        <v/>
      </c>
      <c r="H305" s="17" t="str">
        <f t="shared" si="37"/>
        <v/>
      </c>
      <c r="I305" s="17" t="str">
        <f t="shared" si="39"/>
        <v/>
      </c>
      <c r="J305" s="16" t="str">
        <f t="shared" si="33"/>
        <v/>
      </c>
    </row>
    <row r="306" spans="1:10">
      <c r="A306" s="3">
        <f t="shared" si="38"/>
        <v>283</v>
      </c>
      <c r="B306" s="11" t="str">
        <f t="shared" si="32"/>
        <v/>
      </c>
      <c r="C306" s="12" t="str">
        <f t="shared" si="34"/>
        <v/>
      </c>
      <c r="E306" s="13" t="str">
        <f t="shared" si="35"/>
        <v/>
      </c>
      <c r="F306" s="14" t="str">
        <f>IF(A306&gt;$B$18,"",IF($B$13=1,$B$14,IF(MOD(A306-1,$B$17)=0,INDEX(Rate!$D$4:$F$363,A306,$B$15)+$B$16,F305)))</f>
        <v/>
      </c>
      <c r="G306" s="17" t="str">
        <f t="shared" si="36"/>
        <v/>
      </c>
      <c r="H306" s="17" t="str">
        <f t="shared" si="37"/>
        <v/>
      </c>
      <c r="I306" s="17" t="str">
        <f t="shared" si="39"/>
        <v/>
      </c>
      <c r="J306" s="16" t="str">
        <f t="shared" si="33"/>
        <v/>
      </c>
    </row>
    <row r="307" spans="1:10">
      <c r="A307" s="3">
        <f t="shared" si="38"/>
        <v>284</v>
      </c>
      <c r="B307" s="11" t="str">
        <f t="shared" si="32"/>
        <v/>
      </c>
      <c r="C307" s="12" t="str">
        <f t="shared" si="34"/>
        <v/>
      </c>
      <c r="E307" s="13" t="str">
        <f t="shared" si="35"/>
        <v/>
      </c>
      <c r="F307" s="14" t="str">
        <f>IF(A307&gt;$B$18,"",IF($B$13=1,$B$14,IF(MOD(A307-1,$B$17)=0,INDEX(Rate!$D$4:$F$363,A307,$B$15)+$B$16,F306)))</f>
        <v/>
      </c>
      <c r="G307" s="17" t="str">
        <f t="shared" si="36"/>
        <v/>
      </c>
      <c r="H307" s="17" t="str">
        <f t="shared" si="37"/>
        <v/>
      </c>
      <c r="I307" s="17" t="str">
        <f t="shared" si="39"/>
        <v/>
      </c>
      <c r="J307" s="16" t="str">
        <f t="shared" si="33"/>
        <v/>
      </c>
    </row>
    <row r="308" spans="1:10">
      <c r="A308" s="3">
        <f t="shared" si="38"/>
        <v>285</v>
      </c>
      <c r="B308" s="11" t="str">
        <f t="shared" si="32"/>
        <v/>
      </c>
      <c r="C308" s="12" t="str">
        <f t="shared" si="34"/>
        <v/>
      </c>
      <c r="E308" s="13" t="str">
        <f t="shared" si="35"/>
        <v/>
      </c>
      <c r="F308" s="14" t="str">
        <f>IF(A308&gt;$B$18,"",IF($B$13=1,$B$14,IF(MOD(A308-1,$B$17)=0,INDEX(Rate!$D$4:$F$363,A308,$B$15)+$B$16,F307)))</f>
        <v/>
      </c>
      <c r="G308" s="17" t="str">
        <f t="shared" si="36"/>
        <v/>
      </c>
      <c r="H308" s="17" t="str">
        <f t="shared" si="37"/>
        <v/>
      </c>
      <c r="I308" s="17" t="str">
        <f t="shared" si="39"/>
        <v/>
      </c>
      <c r="J308" s="16" t="str">
        <f t="shared" si="33"/>
        <v/>
      </c>
    </row>
    <row r="309" spans="1:10">
      <c r="A309" s="3">
        <f t="shared" si="38"/>
        <v>286</v>
      </c>
      <c r="B309" s="11" t="str">
        <f t="shared" si="32"/>
        <v/>
      </c>
      <c r="C309" s="12" t="str">
        <f t="shared" si="34"/>
        <v/>
      </c>
      <c r="E309" s="13" t="str">
        <f t="shared" si="35"/>
        <v/>
      </c>
      <c r="F309" s="14" t="str">
        <f>IF(A309&gt;$B$18,"",IF($B$13=1,$B$14,IF(MOD(A309-1,$B$17)=0,INDEX(Rate!$D$4:$F$363,A309,$B$15)+$B$16,F308)))</f>
        <v/>
      </c>
      <c r="G309" s="17" t="str">
        <f t="shared" si="36"/>
        <v/>
      </c>
      <c r="H309" s="17" t="str">
        <f t="shared" si="37"/>
        <v/>
      </c>
      <c r="I309" s="17" t="str">
        <f t="shared" si="39"/>
        <v/>
      </c>
      <c r="J309" s="16" t="str">
        <f t="shared" si="33"/>
        <v/>
      </c>
    </row>
    <row r="310" spans="1:10">
      <c r="A310" s="3">
        <f t="shared" si="38"/>
        <v>287</v>
      </c>
      <c r="B310" s="11" t="str">
        <f t="shared" si="32"/>
        <v/>
      </c>
      <c r="C310" s="12" t="str">
        <f t="shared" si="34"/>
        <v/>
      </c>
      <c r="E310" s="13" t="str">
        <f t="shared" si="35"/>
        <v/>
      </c>
      <c r="F310" s="14" t="str">
        <f>IF(A310&gt;$B$18,"",IF($B$13=1,$B$14,IF(MOD(A310-1,$B$17)=0,INDEX(Rate!$D$4:$F$363,A310,$B$15)+$B$16,F309)))</f>
        <v/>
      </c>
      <c r="G310" s="17" t="str">
        <f t="shared" si="36"/>
        <v/>
      </c>
      <c r="H310" s="17" t="str">
        <f t="shared" si="37"/>
        <v/>
      </c>
      <c r="I310" s="17" t="str">
        <f t="shared" si="39"/>
        <v/>
      </c>
      <c r="J310" s="16" t="str">
        <f t="shared" si="33"/>
        <v/>
      </c>
    </row>
    <row r="311" spans="1:10">
      <c r="A311" s="3">
        <f t="shared" si="38"/>
        <v>288</v>
      </c>
      <c r="B311" s="11" t="str">
        <f t="shared" si="32"/>
        <v/>
      </c>
      <c r="C311" s="12" t="str">
        <f t="shared" si="34"/>
        <v/>
      </c>
      <c r="E311" s="13" t="str">
        <f t="shared" si="35"/>
        <v/>
      </c>
      <c r="F311" s="14" t="str">
        <f>IF(A311&gt;$B$18,"",IF($B$13=1,$B$14,IF(MOD(A311-1,$B$17)=0,INDEX(Rate!$D$4:$F$363,A311,$B$15)+$B$16,F310)))</f>
        <v/>
      </c>
      <c r="G311" s="17" t="str">
        <f t="shared" si="36"/>
        <v/>
      </c>
      <c r="H311" s="17" t="str">
        <f t="shared" si="37"/>
        <v/>
      </c>
      <c r="I311" s="17" t="str">
        <f t="shared" si="39"/>
        <v/>
      </c>
      <c r="J311" s="16" t="str">
        <f t="shared" si="33"/>
        <v/>
      </c>
    </row>
    <row r="312" spans="1:10">
      <c r="A312" s="3">
        <f t="shared" si="38"/>
        <v>289</v>
      </c>
      <c r="B312" s="11" t="str">
        <f t="shared" si="32"/>
        <v/>
      </c>
      <c r="C312" s="12" t="str">
        <f t="shared" si="34"/>
        <v/>
      </c>
      <c r="E312" s="13" t="str">
        <f t="shared" si="35"/>
        <v/>
      </c>
      <c r="F312" s="14" t="str">
        <f>IF(A312&gt;$B$18,"",IF($B$13=1,$B$14,IF(MOD(A312-1,$B$17)=0,INDEX(Rate!$D$4:$F$363,A312,$B$15)+$B$16,F311)))</f>
        <v/>
      </c>
      <c r="G312" s="17" t="str">
        <f t="shared" si="36"/>
        <v/>
      </c>
      <c r="H312" s="17" t="str">
        <f t="shared" si="37"/>
        <v/>
      </c>
      <c r="I312" s="17" t="str">
        <f t="shared" si="39"/>
        <v/>
      </c>
      <c r="J312" s="16" t="str">
        <f t="shared" si="33"/>
        <v/>
      </c>
    </row>
    <row r="313" spans="1:10">
      <c r="A313" s="3">
        <f t="shared" si="38"/>
        <v>290</v>
      </c>
      <c r="B313" s="11" t="str">
        <f t="shared" si="32"/>
        <v/>
      </c>
      <c r="C313" s="12" t="str">
        <f t="shared" si="34"/>
        <v/>
      </c>
      <c r="E313" s="13" t="str">
        <f t="shared" si="35"/>
        <v/>
      </c>
      <c r="F313" s="14" t="str">
        <f>IF(A313&gt;$B$18,"",IF($B$13=1,$B$14,IF(MOD(A313-1,$B$17)=0,INDEX(Rate!$D$4:$F$363,A313,$B$15)+$B$16,F312)))</f>
        <v/>
      </c>
      <c r="G313" s="17" t="str">
        <f t="shared" si="36"/>
        <v/>
      </c>
      <c r="H313" s="17" t="str">
        <f t="shared" si="37"/>
        <v/>
      </c>
      <c r="I313" s="17" t="str">
        <f t="shared" si="39"/>
        <v/>
      </c>
      <c r="J313" s="16" t="str">
        <f t="shared" si="33"/>
        <v/>
      </c>
    </row>
    <row r="314" spans="1:10">
      <c r="A314" s="3">
        <f t="shared" si="38"/>
        <v>291</v>
      </c>
      <c r="B314" s="11" t="str">
        <f t="shared" si="32"/>
        <v/>
      </c>
      <c r="C314" s="12" t="str">
        <f t="shared" si="34"/>
        <v/>
      </c>
      <c r="E314" s="13" t="str">
        <f t="shared" si="35"/>
        <v/>
      </c>
      <c r="F314" s="14" t="str">
        <f>IF(A314&gt;$B$18,"",IF($B$13=1,$B$14,IF(MOD(A314-1,$B$17)=0,INDEX(Rate!$D$4:$F$363,A314,$B$15)+$B$16,F313)))</f>
        <v/>
      </c>
      <c r="G314" s="17" t="str">
        <f t="shared" si="36"/>
        <v/>
      </c>
      <c r="H314" s="17" t="str">
        <f t="shared" si="37"/>
        <v/>
      </c>
      <c r="I314" s="17" t="str">
        <f t="shared" si="39"/>
        <v/>
      </c>
      <c r="J314" s="16" t="str">
        <f t="shared" si="33"/>
        <v/>
      </c>
    </row>
    <row r="315" spans="1:10">
      <c r="A315" s="3">
        <f t="shared" si="38"/>
        <v>292</v>
      </c>
      <c r="B315" s="11" t="str">
        <f t="shared" si="32"/>
        <v/>
      </c>
      <c r="C315" s="12" t="str">
        <f t="shared" si="34"/>
        <v/>
      </c>
      <c r="E315" s="13" t="str">
        <f t="shared" si="35"/>
        <v/>
      </c>
      <c r="F315" s="14" t="str">
        <f>IF(A315&gt;$B$18,"",IF($B$13=1,$B$14,IF(MOD(A315-1,$B$17)=0,INDEX(Rate!$D$4:$F$363,A315,$B$15)+$B$16,F314)))</f>
        <v/>
      </c>
      <c r="G315" s="17" t="str">
        <f t="shared" si="36"/>
        <v/>
      </c>
      <c r="H315" s="17" t="str">
        <f t="shared" si="37"/>
        <v/>
      </c>
      <c r="I315" s="17" t="str">
        <f t="shared" si="39"/>
        <v/>
      </c>
      <c r="J315" s="16" t="str">
        <f t="shared" si="33"/>
        <v/>
      </c>
    </row>
    <row r="316" spans="1:10">
      <c r="A316" s="3">
        <f t="shared" si="38"/>
        <v>293</v>
      </c>
      <c r="B316" s="11" t="str">
        <f t="shared" si="32"/>
        <v/>
      </c>
      <c r="C316" s="12" t="str">
        <f t="shared" si="34"/>
        <v/>
      </c>
      <c r="E316" s="13" t="str">
        <f t="shared" si="35"/>
        <v/>
      </c>
      <c r="F316" s="14" t="str">
        <f>IF(A316&gt;$B$18,"",IF($B$13=1,$B$14,IF(MOD(A316-1,$B$17)=0,INDEX(Rate!$D$4:$F$363,A316,$B$15)+$B$16,F315)))</f>
        <v/>
      </c>
      <c r="G316" s="17" t="str">
        <f t="shared" si="36"/>
        <v/>
      </c>
      <c r="H316" s="17" t="str">
        <f t="shared" si="37"/>
        <v/>
      </c>
      <c r="I316" s="17" t="str">
        <f t="shared" si="39"/>
        <v/>
      </c>
      <c r="J316" s="16" t="str">
        <f t="shared" si="33"/>
        <v/>
      </c>
    </row>
    <row r="317" spans="1:10">
      <c r="A317" s="3">
        <f t="shared" si="38"/>
        <v>294</v>
      </c>
      <c r="B317" s="11" t="str">
        <f t="shared" si="32"/>
        <v/>
      </c>
      <c r="C317" s="12" t="str">
        <f t="shared" si="34"/>
        <v/>
      </c>
      <c r="E317" s="13" t="str">
        <f t="shared" si="35"/>
        <v/>
      </c>
      <c r="F317" s="14" t="str">
        <f>IF(A317&gt;$B$18,"",IF($B$13=1,$B$14,IF(MOD(A317-1,$B$17)=0,INDEX(Rate!$D$4:$F$363,A317,$B$15)+$B$16,F316)))</f>
        <v/>
      </c>
      <c r="G317" s="17" t="str">
        <f t="shared" si="36"/>
        <v/>
      </c>
      <c r="H317" s="17" t="str">
        <f t="shared" si="37"/>
        <v/>
      </c>
      <c r="I317" s="17" t="str">
        <f t="shared" si="39"/>
        <v/>
      </c>
      <c r="J317" s="16" t="str">
        <f t="shared" si="33"/>
        <v/>
      </c>
    </row>
    <row r="318" spans="1:10">
      <c r="A318" s="3">
        <f t="shared" si="38"/>
        <v>295</v>
      </c>
      <c r="B318" s="11" t="str">
        <f t="shared" si="32"/>
        <v/>
      </c>
      <c r="C318" s="12" t="str">
        <f t="shared" si="34"/>
        <v/>
      </c>
      <c r="E318" s="13" t="str">
        <f t="shared" si="35"/>
        <v/>
      </c>
      <c r="F318" s="14" t="str">
        <f>IF(A318&gt;$B$18,"",IF($B$13=1,$B$14,IF(MOD(A318-1,$B$17)=0,INDEX(Rate!$D$4:$F$363,A318,$B$15)+$B$16,F317)))</f>
        <v/>
      </c>
      <c r="G318" s="17" t="str">
        <f t="shared" si="36"/>
        <v/>
      </c>
      <c r="H318" s="17" t="str">
        <f t="shared" si="37"/>
        <v/>
      </c>
      <c r="I318" s="17" t="str">
        <f t="shared" si="39"/>
        <v/>
      </c>
      <c r="J318" s="16" t="str">
        <f t="shared" si="33"/>
        <v/>
      </c>
    </row>
    <row r="319" spans="1:10">
      <c r="A319" s="3">
        <f t="shared" si="38"/>
        <v>296</v>
      </c>
      <c r="B319" s="11" t="str">
        <f t="shared" si="32"/>
        <v/>
      </c>
      <c r="C319" s="12" t="str">
        <f t="shared" si="34"/>
        <v/>
      </c>
      <c r="E319" s="13" t="str">
        <f t="shared" si="35"/>
        <v/>
      </c>
      <c r="F319" s="14" t="str">
        <f>IF(A319&gt;$B$18,"",IF($B$13=1,$B$14,IF(MOD(A319-1,$B$17)=0,INDEX(Rate!$D$4:$F$363,A319,$B$15)+$B$16,F318)))</f>
        <v/>
      </c>
      <c r="G319" s="17" t="str">
        <f t="shared" si="36"/>
        <v/>
      </c>
      <c r="H319" s="17" t="str">
        <f t="shared" si="37"/>
        <v/>
      </c>
      <c r="I319" s="17" t="str">
        <f t="shared" si="39"/>
        <v/>
      </c>
      <c r="J319" s="16" t="str">
        <f t="shared" si="33"/>
        <v/>
      </c>
    </row>
    <row r="320" spans="1:10">
      <c r="A320" s="3">
        <f t="shared" si="38"/>
        <v>297</v>
      </c>
      <c r="B320" s="11" t="str">
        <f t="shared" si="32"/>
        <v/>
      </c>
      <c r="C320" s="12" t="str">
        <f t="shared" si="34"/>
        <v/>
      </c>
      <c r="E320" s="13" t="str">
        <f t="shared" si="35"/>
        <v/>
      </c>
      <c r="F320" s="14" t="str">
        <f>IF(A320&gt;$B$18,"",IF($B$13=1,$B$14,IF(MOD(A320-1,$B$17)=0,INDEX(Rate!$D$4:$F$363,A320,$B$15)+$B$16,F319)))</f>
        <v/>
      </c>
      <c r="G320" s="17" t="str">
        <f t="shared" si="36"/>
        <v/>
      </c>
      <c r="H320" s="17" t="str">
        <f t="shared" si="37"/>
        <v/>
      </c>
      <c r="I320" s="17" t="str">
        <f t="shared" si="39"/>
        <v/>
      </c>
      <c r="J320" s="16" t="str">
        <f t="shared" si="33"/>
        <v/>
      </c>
    </row>
    <row r="321" spans="1:10">
      <c r="A321" s="3">
        <f t="shared" si="38"/>
        <v>298</v>
      </c>
      <c r="B321" s="11" t="str">
        <f t="shared" si="32"/>
        <v/>
      </c>
      <c r="C321" s="12" t="str">
        <f t="shared" si="34"/>
        <v/>
      </c>
      <c r="E321" s="13" t="str">
        <f t="shared" si="35"/>
        <v/>
      </c>
      <c r="F321" s="14" t="str">
        <f>IF(A321&gt;$B$18,"",IF($B$13=1,$B$14,IF(MOD(A321-1,$B$17)=0,INDEX(Rate!$D$4:$F$363,A321,$B$15)+$B$16,F320)))</f>
        <v/>
      </c>
      <c r="G321" s="17" t="str">
        <f t="shared" si="36"/>
        <v/>
      </c>
      <c r="H321" s="17" t="str">
        <f t="shared" si="37"/>
        <v/>
      </c>
      <c r="I321" s="17" t="str">
        <f t="shared" si="39"/>
        <v/>
      </c>
      <c r="J321" s="16" t="str">
        <f t="shared" si="33"/>
        <v/>
      </c>
    </row>
    <row r="322" spans="1:10">
      <c r="A322" s="3">
        <f t="shared" si="38"/>
        <v>299</v>
      </c>
      <c r="B322" s="11" t="str">
        <f t="shared" si="32"/>
        <v/>
      </c>
      <c r="C322" s="12" t="str">
        <f t="shared" si="34"/>
        <v/>
      </c>
      <c r="E322" s="13" t="str">
        <f t="shared" si="35"/>
        <v/>
      </c>
      <c r="F322" s="14" t="str">
        <f>IF(A322&gt;$B$18,"",IF($B$13=1,$B$14,IF(MOD(A322-1,$B$17)=0,INDEX(Rate!$D$4:$F$363,A322,$B$15)+$B$16,F321)))</f>
        <v/>
      </c>
      <c r="G322" s="17" t="str">
        <f t="shared" si="36"/>
        <v/>
      </c>
      <c r="H322" s="17" t="str">
        <f t="shared" si="37"/>
        <v/>
      </c>
      <c r="I322" s="17" t="str">
        <f t="shared" si="39"/>
        <v/>
      </c>
      <c r="J322" s="16" t="str">
        <f t="shared" si="33"/>
        <v/>
      </c>
    </row>
    <row r="323" spans="1:10">
      <c r="A323" s="3">
        <f t="shared" si="38"/>
        <v>300</v>
      </c>
      <c r="B323" s="11" t="str">
        <f t="shared" si="32"/>
        <v/>
      </c>
      <c r="C323" s="12" t="str">
        <f t="shared" si="34"/>
        <v/>
      </c>
      <c r="E323" s="13" t="str">
        <f t="shared" si="35"/>
        <v/>
      </c>
      <c r="F323" s="14" t="str">
        <f>IF(A323&gt;$B$18,"",IF($B$13=1,$B$14,IF(MOD(A323-1,$B$17)=0,INDEX(Rate!$D$4:$F$363,A323,$B$15)+$B$16,F322)))</f>
        <v/>
      </c>
      <c r="G323" s="17" t="str">
        <f t="shared" si="36"/>
        <v/>
      </c>
      <c r="H323" s="17" t="str">
        <f t="shared" si="37"/>
        <v/>
      </c>
      <c r="I323" s="17" t="str">
        <f t="shared" si="39"/>
        <v/>
      </c>
      <c r="J323" s="16" t="str">
        <f t="shared" si="33"/>
        <v/>
      </c>
    </row>
    <row r="324" spans="1:10">
      <c r="A324" s="3">
        <f t="shared" si="38"/>
        <v>301</v>
      </c>
      <c r="B324" s="11" t="str">
        <f t="shared" si="32"/>
        <v/>
      </c>
      <c r="C324" s="12" t="str">
        <f t="shared" si="34"/>
        <v/>
      </c>
      <c r="E324" s="13" t="str">
        <f t="shared" si="35"/>
        <v/>
      </c>
      <c r="F324" s="14" t="str">
        <f>IF(A324&gt;$B$18,"",IF($B$13=1,$B$14,IF(MOD(A324-1,$B$17)=0,INDEX(Rate!$D$4:$F$363,A324,$B$15)+$B$16,F323)))</f>
        <v/>
      </c>
      <c r="G324" s="17" t="str">
        <f t="shared" si="36"/>
        <v/>
      </c>
      <c r="H324" s="17" t="str">
        <f t="shared" si="37"/>
        <v/>
      </c>
      <c r="I324" s="17" t="str">
        <f t="shared" si="39"/>
        <v/>
      </c>
      <c r="J324" s="16" t="str">
        <f t="shared" si="33"/>
        <v/>
      </c>
    </row>
    <row r="325" spans="1:10">
      <c r="A325" s="3">
        <f t="shared" si="38"/>
        <v>302</v>
      </c>
      <c r="B325" s="11" t="str">
        <f t="shared" si="32"/>
        <v/>
      </c>
      <c r="C325" s="12" t="str">
        <f t="shared" si="34"/>
        <v/>
      </c>
      <c r="E325" s="13" t="str">
        <f t="shared" si="35"/>
        <v/>
      </c>
      <c r="F325" s="14" t="str">
        <f>IF(A325&gt;$B$18,"",IF($B$13=1,$B$14,IF(MOD(A325-1,$B$17)=0,INDEX(Rate!$D$4:$F$363,A325,$B$15)+$B$16,F324)))</f>
        <v/>
      </c>
      <c r="G325" s="17" t="str">
        <f t="shared" si="36"/>
        <v/>
      </c>
      <c r="H325" s="17" t="str">
        <f t="shared" si="37"/>
        <v/>
      </c>
      <c r="I325" s="17" t="str">
        <f t="shared" si="39"/>
        <v/>
      </c>
      <c r="J325" s="16" t="str">
        <f t="shared" si="33"/>
        <v/>
      </c>
    </row>
    <row r="326" spans="1:10">
      <c r="A326" s="3">
        <f t="shared" si="38"/>
        <v>303</v>
      </c>
      <c r="B326" s="11" t="str">
        <f t="shared" si="32"/>
        <v/>
      </c>
      <c r="C326" s="12" t="str">
        <f t="shared" si="34"/>
        <v/>
      </c>
      <c r="E326" s="13" t="str">
        <f t="shared" si="35"/>
        <v/>
      </c>
      <c r="F326" s="14" t="str">
        <f>IF(A326&gt;$B$18,"",IF($B$13=1,$B$14,IF(MOD(A326-1,$B$17)=0,INDEX(Rate!$D$4:$F$363,A326,$B$15)+$B$16,F325)))</f>
        <v/>
      </c>
      <c r="G326" s="17" t="str">
        <f t="shared" si="36"/>
        <v/>
      </c>
      <c r="H326" s="17" t="str">
        <f t="shared" si="37"/>
        <v/>
      </c>
      <c r="I326" s="17" t="str">
        <f t="shared" si="39"/>
        <v/>
      </c>
      <c r="J326" s="16" t="str">
        <f t="shared" si="33"/>
        <v/>
      </c>
    </row>
    <row r="327" spans="1:10">
      <c r="A327" s="3">
        <f t="shared" si="38"/>
        <v>304</v>
      </c>
      <c r="B327" s="11" t="str">
        <f t="shared" si="32"/>
        <v/>
      </c>
      <c r="C327" s="12" t="str">
        <f t="shared" si="34"/>
        <v/>
      </c>
      <c r="E327" s="13" t="str">
        <f t="shared" si="35"/>
        <v/>
      </c>
      <c r="F327" s="14" t="str">
        <f>IF(A327&gt;$B$18,"",IF($B$13=1,$B$14,IF(MOD(A327-1,$B$17)=0,INDEX(Rate!$D$4:$F$363,A327,$B$15)+$B$16,F326)))</f>
        <v/>
      </c>
      <c r="G327" s="17" t="str">
        <f t="shared" si="36"/>
        <v/>
      </c>
      <c r="H327" s="17" t="str">
        <f t="shared" si="37"/>
        <v/>
      </c>
      <c r="I327" s="17" t="str">
        <f t="shared" si="39"/>
        <v/>
      </c>
      <c r="J327" s="16" t="str">
        <f t="shared" si="33"/>
        <v/>
      </c>
    </row>
    <row r="328" spans="1:10">
      <c r="A328" s="3">
        <f t="shared" si="38"/>
        <v>305</v>
      </c>
      <c r="B328" s="11" t="str">
        <f t="shared" si="32"/>
        <v/>
      </c>
      <c r="C328" s="12" t="str">
        <f t="shared" si="34"/>
        <v/>
      </c>
      <c r="E328" s="13" t="str">
        <f t="shared" si="35"/>
        <v/>
      </c>
      <c r="F328" s="14" t="str">
        <f>IF(A328&gt;$B$18,"",IF($B$13=1,$B$14,IF(MOD(A328-1,$B$17)=0,INDEX(Rate!$D$4:$F$363,A328,$B$15)+$B$16,F327)))</f>
        <v/>
      </c>
      <c r="G328" s="17" t="str">
        <f t="shared" si="36"/>
        <v/>
      </c>
      <c r="H328" s="17" t="str">
        <f t="shared" si="37"/>
        <v/>
      </c>
      <c r="I328" s="17" t="str">
        <f t="shared" si="39"/>
        <v/>
      </c>
      <c r="J328" s="16" t="str">
        <f t="shared" si="33"/>
        <v/>
      </c>
    </row>
    <row r="329" spans="1:10">
      <c r="A329" s="3">
        <f t="shared" si="38"/>
        <v>306</v>
      </c>
      <c r="B329" s="11" t="str">
        <f t="shared" si="32"/>
        <v/>
      </c>
      <c r="C329" s="12" t="str">
        <f t="shared" si="34"/>
        <v/>
      </c>
      <c r="E329" s="13" t="str">
        <f t="shared" si="35"/>
        <v/>
      </c>
      <c r="F329" s="14" t="str">
        <f>IF(A329&gt;$B$18,"",IF($B$13=1,$B$14,IF(MOD(A329-1,$B$17)=0,INDEX(Rate!$D$4:$F$363,A329,$B$15)+$B$16,F328)))</f>
        <v/>
      </c>
      <c r="G329" s="17" t="str">
        <f t="shared" si="36"/>
        <v/>
      </c>
      <c r="H329" s="17" t="str">
        <f t="shared" si="37"/>
        <v/>
      </c>
      <c r="I329" s="17" t="str">
        <f t="shared" si="39"/>
        <v/>
      </c>
      <c r="J329" s="16" t="str">
        <f t="shared" si="33"/>
        <v/>
      </c>
    </row>
    <row r="330" spans="1:10">
      <c r="A330" s="3">
        <f t="shared" si="38"/>
        <v>307</v>
      </c>
      <c r="B330" s="11" t="str">
        <f t="shared" si="32"/>
        <v/>
      </c>
      <c r="C330" s="12" t="str">
        <f t="shared" si="34"/>
        <v/>
      </c>
      <c r="E330" s="13" t="str">
        <f t="shared" si="35"/>
        <v/>
      </c>
      <c r="F330" s="14" t="str">
        <f>IF(A330&gt;$B$18,"",IF($B$13=1,$B$14,IF(MOD(A330-1,$B$17)=0,INDEX(Rate!$D$4:$F$363,A330,$B$15)+$B$16,F329)))</f>
        <v/>
      </c>
      <c r="G330" s="17" t="str">
        <f t="shared" si="36"/>
        <v/>
      </c>
      <c r="H330" s="17" t="str">
        <f t="shared" si="37"/>
        <v/>
      </c>
      <c r="I330" s="17" t="str">
        <f t="shared" si="39"/>
        <v/>
      </c>
      <c r="J330" s="16" t="str">
        <f t="shared" si="33"/>
        <v/>
      </c>
    </row>
    <row r="331" spans="1:10">
      <c r="A331" s="3">
        <f t="shared" si="38"/>
        <v>308</v>
      </c>
      <c r="B331" s="11" t="str">
        <f t="shared" si="32"/>
        <v/>
      </c>
      <c r="C331" s="12" t="str">
        <f t="shared" si="34"/>
        <v/>
      </c>
      <c r="E331" s="13" t="str">
        <f t="shared" si="35"/>
        <v/>
      </c>
      <c r="F331" s="14" t="str">
        <f>IF(A331&gt;$B$18,"",IF($B$13=1,$B$14,IF(MOD(A331-1,$B$17)=0,INDEX(Rate!$D$4:$F$363,A331,$B$15)+$B$16,F330)))</f>
        <v/>
      </c>
      <c r="G331" s="17" t="str">
        <f t="shared" si="36"/>
        <v/>
      </c>
      <c r="H331" s="17" t="str">
        <f t="shared" si="37"/>
        <v/>
      </c>
      <c r="I331" s="17" t="str">
        <f t="shared" si="39"/>
        <v/>
      </c>
      <c r="J331" s="16" t="str">
        <f t="shared" si="33"/>
        <v/>
      </c>
    </row>
    <row r="332" spans="1:10">
      <c r="A332" s="3">
        <f t="shared" si="38"/>
        <v>309</v>
      </c>
      <c r="B332" s="11" t="str">
        <f t="shared" si="32"/>
        <v/>
      </c>
      <c r="C332" s="12" t="str">
        <f t="shared" si="34"/>
        <v/>
      </c>
      <c r="E332" s="13" t="str">
        <f t="shared" si="35"/>
        <v/>
      </c>
      <c r="F332" s="14" t="str">
        <f>IF(A332&gt;$B$18,"",IF($B$13=1,$B$14,IF(MOD(A332-1,$B$17)=0,INDEX(Rate!$D$4:$F$363,A332,$B$15)+$B$16,F331)))</f>
        <v/>
      </c>
      <c r="G332" s="17" t="str">
        <f t="shared" si="36"/>
        <v/>
      </c>
      <c r="H332" s="17" t="str">
        <f t="shared" si="37"/>
        <v/>
      </c>
      <c r="I332" s="17" t="str">
        <f t="shared" si="39"/>
        <v/>
      </c>
      <c r="J332" s="16" t="str">
        <f t="shared" si="33"/>
        <v/>
      </c>
    </row>
    <row r="333" spans="1:10">
      <c r="A333" s="3">
        <f t="shared" si="38"/>
        <v>310</v>
      </c>
      <c r="B333" s="11" t="str">
        <f t="shared" si="32"/>
        <v/>
      </c>
      <c r="C333" s="12" t="str">
        <f t="shared" si="34"/>
        <v/>
      </c>
      <c r="E333" s="13" t="str">
        <f t="shared" si="35"/>
        <v/>
      </c>
      <c r="F333" s="14" t="str">
        <f>IF(A333&gt;$B$18,"",IF($B$13=1,$B$14,IF(MOD(A333-1,$B$17)=0,INDEX(Rate!$D$4:$F$363,A333,$B$15)+$B$16,F332)))</f>
        <v/>
      </c>
      <c r="G333" s="17" t="str">
        <f t="shared" si="36"/>
        <v/>
      </c>
      <c r="H333" s="17" t="str">
        <f t="shared" si="37"/>
        <v/>
      </c>
      <c r="I333" s="17" t="str">
        <f t="shared" si="39"/>
        <v/>
      </c>
      <c r="J333" s="16" t="str">
        <f t="shared" si="33"/>
        <v/>
      </c>
    </row>
    <row r="334" spans="1:10">
      <c r="A334" s="3">
        <f t="shared" si="38"/>
        <v>311</v>
      </c>
      <c r="B334" s="11" t="str">
        <f t="shared" si="32"/>
        <v/>
      </c>
      <c r="C334" s="12" t="str">
        <f t="shared" si="34"/>
        <v/>
      </c>
      <c r="E334" s="13" t="str">
        <f t="shared" si="35"/>
        <v/>
      </c>
      <c r="F334" s="14" t="str">
        <f>IF(A334&gt;$B$18,"",IF($B$13=1,$B$14,IF(MOD(A334-1,$B$17)=0,INDEX(Rate!$D$4:$F$363,A334,$B$15)+$B$16,F333)))</f>
        <v/>
      </c>
      <c r="G334" s="17" t="str">
        <f t="shared" si="36"/>
        <v/>
      </c>
      <c r="H334" s="17" t="str">
        <f t="shared" si="37"/>
        <v/>
      </c>
      <c r="I334" s="17" t="str">
        <f t="shared" si="39"/>
        <v/>
      </c>
      <c r="J334" s="16" t="str">
        <f t="shared" si="33"/>
        <v/>
      </c>
    </row>
    <row r="335" spans="1:10">
      <c r="A335" s="3">
        <f t="shared" si="38"/>
        <v>312</v>
      </c>
      <c r="B335" s="11" t="str">
        <f t="shared" si="32"/>
        <v/>
      </c>
      <c r="C335" s="12" t="str">
        <f t="shared" si="34"/>
        <v/>
      </c>
      <c r="E335" s="13" t="str">
        <f t="shared" si="35"/>
        <v/>
      </c>
      <c r="F335" s="14" t="str">
        <f>IF(A335&gt;$B$18,"",IF($B$13=1,$B$14,IF(MOD(A335-1,$B$17)=0,INDEX(Rate!$D$4:$F$363,A335,$B$15)+$B$16,F334)))</f>
        <v/>
      </c>
      <c r="G335" s="17" t="str">
        <f t="shared" si="36"/>
        <v/>
      </c>
      <c r="H335" s="17" t="str">
        <f t="shared" si="37"/>
        <v/>
      </c>
      <c r="I335" s="17" t="str">
        <f t="shared" si="39"/>
        <v/>
      </c>
      <c r="J335" s="16" t="str">
        <f t="shared" si="33"/>
        <v/>
      </c>
    </row>
    <row r="336" spans="1:10">
      <c r="A336" s="3">
        <f t="shared" si="38"/>
        <v>313</v>
      </c>
      <c r="B336" s="11" t="str">
        <f t="shared" si="32"/>
        <v/>
      </c>
      <c r="C336" s="12" t="str">
        <f t="shared" si="34"/>
        <v/>
      </c>
      <c r="E336" s="13" t="str">
        <f t="shared" si="35"/>
        <v/>
      </c>
      <c r="F336" s="14" t="str">
        <f>IF(A336&gt;$B$18,"",IF($B$13=1,$B$14,IF(MOD(A336-1,$B$17)=0,INDEX(Rate!$D$4:$F$363,A336,$B$15)+$B$16,F335)))</f>
        <v/>
      </c>
      <c r="G336" s="17" t="str">
        <f t="shared" si="36"/>
        <v/>
      </c>
      <c r="H336" s="17" t="str">
        <f t="shared" si="37"/>
        <v/>
      </c>
      <c r="I336" s="17" t="str">
        <f t="shared" si="39"/>
        <v/>
      </c>
      <c r="J336" s="16" t="str">
        <f t="shared" si="33"/>
        <v/>
      </c>
    </row>
    <row r="337" spans="1:10">
      <c r="A337" s="3">
        <f t="shared" si="38"/>
        <v>314</v>
      </c>
      <c r="B337" s="11" t="str">
        <f t="shared" si="32"/>
        <v/>
      </c>
      <c r="C337" s="12" t="str">
        <f t="shared" si="34"/>
        <v/>
      </c>
      <c r="E337" s="13" t="str">
        <f t="shared" si="35"/>
        <v/>
      </c>
      <c r="F337" s="14" t="str">
        <f>IF(A337&gt;$B$18,"",IF($B$13=1,$B$14,IF(MOD(A337-1,$B$17)=0,INDEX(Rate!$D$4:$F$363,A337,$B$15)+$B$16,F336)))</f>
        <v/>
      </c>
      <c r="G337" s="17" t="str">
        <f t="shared" si="36"/>
        <v/>
      </c>
      <c r="H337" s="17" t="str">
        <f t="shared" si="37"/>
        <v/>
      </c>
      <c r="I337" s="17" t="str">
        <f t="shared" si="39"/>
        <v/>
      </c>
      <c r="J337" s="16" t="str">
        <f t="shared" si="33"/>
        <v/>
      </c>
    </row>
    <row r="338" spans="1:10">
      <c r="A338" s="3">
        <f t="shared" si="38"/>
        <v>315</v>
      </c>
      <c r="B338" s="11" t="str">
        <f t="shared" si="32"/>
        <v/>
      </c>
      <c r="C338" s="12" t="str">
        <f t="shared" si="34"/>
        <v/>
      </c>
      <c r="E338" s="13" t="str">
        <f t="shared" si="35"/>
        <v/>
      </c>
      <c r="F338" s="14" t="str">
        <f>IF(A338&gt;$B$18,"",IF($B$13=1,$B$14,IF(MOD(A338-1,$B$17)=0,INDEX(Rate!$D$4:$F$363,A338,$B$15)+$B$16,F337)))</f>
        <v/>
      </c>
      <c r="G338" s="17" t="str">
        <f t="shared" si="36"/>
        <v/>
      </c>
      <c r="H338" s="17" t="str">
        <f t="shared" si="37"/>
        <v/>
      </c>
      <c r="I338" s="17" t="str">
        <f t="shared" si="39"/>
        <v/>
      </c>
      <c r="J338" s="16" t="str">
        <f t="shared" si="33"/>
        <v/>
      </c>
    </row>
    <row r="339" spans="1:10">
      <c r="A339" s="3">
        <f t="shared" si="38"/>
        <v>316</v>
      </c>
      <c r="B339" s="11" t="str">
        <f t="shared" si="32"/>
        <v/>
      </c>
      <c r="C339" s="12" t="str">
        <f t="shared" si="34"/>
        <v/>
      </c>
      <c r="E339" s="13" t="str">
        <f t="shared" si="35"/>
        <v/>
      </c>
      <c r="F339" s="14" t="str">
        <f>IF(A339&gt;$B$18,"",IF($B$13=1,$B$14,IF(MOD(A339-1,$B$17)=0,INDEX(Rate!$D$4:$F$363,A339,$B$15)+$B$16,F338)))</f>
        <v/>
      </c>
      <c r="G339" s="17" t="str">
        <f t="shared" si="36"/>
        <v/>
      </c>
      <c r="H339" s="17" t="str">
        <f t="shared" si="37"/>
        <v/>
      </c>
      <c r="I339" s="17" t="str">
        <f t="shared" si="39"/>
        <v/>
      </c>
      <c r="J339" s="16" t="str">
        <f t="shared" si="33"/>
        <v/>
      </c>
    </row>
    <row r="340" spans="1:10">
      <c r="A340" s="3">
        <f t="shared" si="38"/>
        <v>317</v>
      </c>
      <c r="B340" s="11" t="str">
        <f t="shared" si="32"/>
        <v/>
      </c>
      <c r="C340" s="12" t="str">
        <f t="shared" si="34"/>
        <v/>
      </c>
      <c r="E340" s="13" t="str">
        <f t="shared" si="35"/>
        <v/>
      </c>
      <c r="F340" s="14" t="str">
        <f>IF(A340&gt;$B$18,"",IF($B$13=1,$B$14,IF(MOD(A340-1,$B$17)=0,INDEX(Rate!$D$4:$F$363,A340,$B$15)+$B$16,F339)))</f>
        <v/>
      </c>
      <c r="G340" s="17" t="str">
        <f t="shared" si="36"/>
        <v/>
      </c>
      <c r="H340" s="17" t="str">
        <f t="shared" si="37"/>
        <v/>
      </c>
      <c r="I340" s="17" t="str">
        <f t="shared" si="39"/>
        <v/>
      </c>
      <c r="J340" s="16" t="str">
        <f t="shared" si="33"/>
        <v/>
      </c>
    </row>
    <row r="341" spans="1:10">
      <c r="A341" s="3">
        <f t="shared" si="38"/>
        <v>318</v>
      </c>
      <c r="B341" s="11" t="str">
        <f t="shared" si="32"/>
        <v/>
      </c>
      <c r="C341" s="12" t="str">
        <f t="shared" si="34"/>
        <v/>
      </c>
      <c r="E341" s="13" t="str">
        <f t="shared" si="35"/>
        <v/>
      </c>
      <c r="F341" s="14" t="str">
        <f>IF(A341&gt;$B$18,"",IF($B$13=1,$B$14,IF(MOD(A341-1,$B$17)=0,INDEX(Rate!$D$4:$F$363,A341,$B$15)+$B$16,F340)))</f>
        <v/>
      </c>
      <c r="G341" s="17" t="str">
        <f t="shared" si="36"/>
        <v/>
      </c>
      <c r="H341" s="17" t="str">
        <f t="shared" si="37"/>
        <v/>
      </c>
      <c r="I341" s="17" t="str">
        <f t="shared" si="39"/>
        <v/>
      </c>
      <c r="J341" s="16" t="str">
        <f t="shared" si="33"/>
        <v/>
      </c>
    </row>
    <row r="342" spans="1:10">
      <c r="A342" s="3">
        <f t="shared" si="38"/>
        <v>319</v>
      </c>
      <c r="B342" s="11" t="str">
        <f t="shared" si="32"/>
        <v/>
      </c>
      <c r="C342" s="12" t="str">
        <f t="shared" si="34"/>
        <v/>
      </c>
      <c r="E342" s="13" t="str">
        <f t="shared" si="35"/>
        <v/>
      </c>
      <c r="F342" s="14" t="str">
        <f>IF(A342&gt;$B$18,"",IF($B$13=1,$B$14,IF(MOD(A342-1,$B$17)=0,INDEX(Rate!$D$4:$F$363,A342,$B$15)+$B$16,F341)))</f>
        <v/>
      </c>
      <c r="G342" s="17" t="str">
        <f t="shared" si="36"/>
        <v/>
      </c>
      <c r="H342" s="17" t="str">
        <f t="shared" si="37"/>
        <v/>
      </c>
      <c r="I342" s="17" t="str">
        <f t="shared" si="39"/>
        <v/>
      </c>
      <c r="J342" s="16" t="str">
        <f t="shared" si="33"/>
        <v/>
      </c>
    </row>
    <row r="343" spans="1:10">
      <c r="A343" s="3">
        <f t="shared" si="38"/>
        <v>320</v>
      </c>
      <c r="B343" s="11" t="str">
        <f t="shared" ref="B343:B383" si="40">IF(A343&gt;$B$18,"",IF(A343=0,$B$4,IF(A343=1,$B$5,EDATE(B342,$B$7))))</f>
        <v/>
      </c>
      <c r="C343" s="12" t="str">
        <f t="shared" si="34"/>
        <v/>
      </c>
      <c r="E343" s="13" t="str">
        <f t="shared" si="35"/>
        <v/>
      </c>
      <c r="F343" s="14" t="str">
        <f>IF(A343&gt;$B$18,"",IF($B$13=1,$B$14,IF(MOD(A343-1,$B$17)=0,INDEX(Rate!$D$4:$F$363,A343,$B$15)+$B$16,F342)))</f>
        <v/>
      </c>
      <c r="G343" s="17" t="str">
        <f t="shared" si="36"/>
        <v/>
      </c>
      <c r="H343" s="17" t="str">
        <f t="shared" si="37"/>
        <v/>
      </c>
      <c r="I343" s="17" t="str">
        <f t="shared" si="39"/>
        <v/>
      </c>
      <c r="J343" s="16" t="str">
        <f t="shared" ref="J343:J383" si="41">IF(A343&gt;$B$18,"",IF(A343=0,$B$12,E343-H343))</f>
        <v/>
      </c>
    </row>
    <row r="344" spans="1:10">
      <c r="A344" s="3">
        <f t="shared" si="38"/>
        <v>321</v>
      </c>
      <c r="B344" s="11" t="str">
        <f t="shared" si="40"/>
        <v/>
      </c>
      <c r="C344" s="12" t="str">
        <f t="shared" ref="C344:C383" si="42">IF(A344&gt;$B$18,"",IF($B$6=1,DAYS360(B343,B344)/360,IF($B$6=2,(B344-B343)/360,(B344-B343)/365)))</f>
        <v/>
      </c>
      <c r="E344" s="13" t="str">
        <f t="shared" ref="E344:E383" si="43">IF(A344&gt;$B$18,"",J343)</f>
        <v/>
      </c>
      <c r="F344" s="14" t="str">
        <f>IF(A344&gt;$B$18,"",IF($B$13=1,$B$14,IF(MOD(A344-1,$B$17)=0,INDEX(Rate!$D$4:$F$363,A344,$B$15)+$B$16,F343)))</f>
        <v/>
      </c>
      <c r="G344" s="17" t="str">
        <f t="shared" ref="G344:G383" si="44">IF(A344&gt;$B$18,"",E344*F344*C344)</f>
        <v/>
      </c>
      <c r="H344" s="17" t="str">
        <f t="shared" ref="H344:H383" si="45">IF(A344&gt;$B$18,"",IF($B$19=1,I344-G344,IF($B$19=2,$B$12/$B$18,IF(A344&lt;$B$18,0,$B$12))))</f>
        <v/>
      </c>
      <c r="I344" s="17" t="str">
        <f t="shared" si="39"/>
        <v/>
      </c>
      <c r="J344" s="16" t="str">
        <f t="shared" si="41"/>
        <v/>
      </c>
    </row>
    <row r="345" spans="1:10">
      <c r="A345" s="3">
        <f t="shared" ref="A345:A383" si="46">A344+1</f>
        <v>322</v>
      </c>
      <c r="B345" s="11" t="str">
        <f t="shared" si="40"/>
        <v/>
      </c>
      <c r="C345" s="12" t="str">
        <f t="shared" si="42"/>
        <v/>
      </c>
      <c r="E345" s="13" t="str">
        <f t="shared" si="43"/>
        <v/>
      </c>
      <c r="F345" s="14" t="str">
        <f>IF(A345&gt;$B$18,"",IF($B$13=1,$B$14,IF(MOD(A345-1,$B$17)=0,INDEX(Rate!$D$4:$F$363,A345,$B$15)+$B$16,F344)))</f>
        <v/>
      </c>
      <c r="G345" s="17" t="str">
        <f t="shared" si="44"/>
        <v/>
      </c>
      <c r="H345" s="17" t="str">
        <f t="shared" si="45"/>
        <v/>
      </c>
      <c r="I345" s="17" t="str">
        <f t="shared" ref="I345:I383" si="47">IF(A345&gt;$B$18,"",IF($B$19=1,IF(E345&lt;I344,E345+G345,-PMT(F345*C345,$B$18-A344,E345)),H345+G345))</f>
        <v/>
      </c>
      <c r="J345" s="16" t="str">
        <f t="shared" si="41"/>
        <v/>
      </c>
    </row>
    <row r="346" spans="1:10">
      <c r="A346" s="3">
        <f t="shared" si="46"/>
        <v>323</v>
      </c>
      <c r="B346" s="11" t="str">
        <f t="shared" si="40"/>
        <v/>
      </c>
      <c r="C346" s="12" t="str">
        <f t="shared" si="42"/>
        <v/>
      </c>
      <c r="E346" s="13" t="str">
        <f t="shared" si="43"/>
        <v/>
      </c>
      <c r="F346" s="14" t="str">
        <f>IF(A346&gt;$B$18,"",IF($B$13=1,$B$14,IF(MOD(A346-1,$B$17)=0,INDEX(Rate!$D$4:$F$363,A346,$B$15)+$B$16,F345)))</f>
        <v/>
      </c>
      <c r="G346" s="17" t="str">
        <f t="shared" si="44"/>
        <v/>
      </c>
      <c r="H346" s="17" t="str">
        <f t="shared" si="45"/>
        <v/>
      </c>
      <c r="I346" s="17" t="str">
        <f t="shared" si="47"/>
        <v/>
      </c>
      <c r="J346" s="16" t="str">
        <f t="shared" si="41"/>
        <v/>
      </c>
    </row>
    <row r="347" spans="1:10">
      <c r="A347" s="3">
        <f t="shared" si="46"/>
        <v>324</v>
      </c>
      <c r="B347" s="11" t="str">
        <f t="shared" si="40"/>
        <v/>
      </c>
      <c r="C347" s="12" t="str">
        <f t="shared" si="42"/>
        <v/>
      </c>
      <c r="E347" s="13" t="str">
        <f t="shared" si="43"/>
        <v/>
      </c>
      <c r="F347" s="14" t="str">
        <f>IF(A347&gt;$B$18,"",IF($B$13=1,$B$14,IF(MOD(A347-1,$B$17)=0,INDEX(Rate!$D$4:$F$363,A347,$B$15)+$B$16,F346)))</f>
        <v/>
      </c>
      <c r="G347" s="17" t="str">
        <f t="shared" si="44"/>
        <v/>
      </c>
      <c r="H347" s="17" t="str">
        <f t="shared" si="45"/>
        <v/>
      </c>
      <c r="I347" s="17" t="str">
        <f t="shared" si="47"/>
        <v/>
      </c>
      <c r="J347" s="16" t="str">
        <f t="shared" si="41"/>
        <v/>
      </c>
    </row>
    <row r="348" spans="1:10">
      <c r="A348" s="3">
        <f t="shared" si="46"/>
        <v>325</v>
      </c>
      <c r="B348" s="11" t="str">
        <f t="shared" si="40"/>
        <v/>
      </c>
      <c r="C348" s="12" t="str">
        <f t="shared" si="42"/>
        <v/>
      </c>
      <c r="E348" s="13" t="str">
        <f t="shared" si="43"/>
        <v/>
      </c>
      <c r="F348" s="14" t="str">
        <f>IF(A348&gt;$B$18,"",IF($B$13=1,$B$14,IF(MOD(A348-1,$B$17)=0,INDEX(Rate!$D$4:$F$363,A348,$B$15)+$B$16,F347)))</f>
        <v/>
      </c>
      <c r="G348" s="17" t="str">
        <f t="shared" si="44"/>
        <v/>
      </c>
      <c r="H348" s="17" t="str">
        <f t="shared" si="45"/>
        <v/>
      </c>
      <c r="I348" s="17" t="str">
        <f t="shared" si="47"/>
        <v/>
      </c>
      <c r="J348" s="16" t="str">
        <f t="shared" si="41"/>
        <v/>
      </c>
    </row>
    <row r="349" spans="1:10">
      <c r="A349" s="3">
        <f t="shared" si="46"/>
        <v>326</v>
      </c>
      <c r="B349" s="11" t="str">
        <f t="shared" si="40"/>
        <v/>
      </c>
      <c r="C349" s="12" t="str">
        <f t="shared" si="42"/>
        <v/>
      </c>
      <c r="E349" s="13" t="str">
        <f t="shared" si="43"/>
        <v/>
      </c>
      <c r="F349" s="14" t="str">
        <f>IF(A349&gt;$B$18,"",IF($B$13=1,$B$14,IF(MOD(A349-1,$B$17)=0,INDEX(Rate!$D$4:$F$363,A349,$B$15)+$B$16,F348)))</f>
        <v/>
      </c>
      <c r="G349" s="17" t="str">
        <f t="shared" si="44"/>
        <v/>
      </c>
      <c r="H349" s="17" t="str">
        <f t="shared" si="45"/>
        <v/>
      </c>
      <c r="I349" s="17" t="str">
        <f t="shared" si="47"/>
        <v/>
      </c>
      <c r="J349" s="16" t="str">
        <f t="shared" si="41"/>
        <v/>
      </c>
    </row>
    <row r="350" spans="1:10">
      <c r="A350" s="3">
        <f t="shared" si="46"/>
        <v>327</v>
      </c>
      <c r="B350" s="11" t="str">
        <f t="shared" si="40"/>
        <v/>
      </c>
      <c r="C350" s="12" t="str">
        <f t="shared" si="42"/>
        <v/>
      </c>
      <c r="E350" s="13" t="str">
        <f t="shared" si="43"/>
        <v/>
      </c>
      <c r="F350" s="14" t="str">
        <f>IF(A350&gt;$B$18,"",IF($B$13=1,$B$14,IF(MOD(A350-1,$B$17)=0,INDEX(Rate!$D$4:$F$363,A350,$B$15)+$B$16,F349)))</f>
        <v/>
      </c>
      <c r="G350" s="17" t="str">
        <f t="shared" si="44"/>
        <v/>
      </c>
      <c r="H350" s="17" t="str">
        <f t="shared" si="45"/>
        <v/>
      </c>
      <c r="I350" s="17" t="str">
        <f t="shared" si="47"/>
        <v/>
      </c>
      <c r="J350" s="16" t="str">
        <f t="shared" si="41"/>
        <v/>
      </c>
    </row>
    <row r="351" spans="1:10">
      <c r="A351" s="3">
        <f t="shared" si="46"/>
        <v>328</v>
      </c>
      <c r="B351" s="11" t="str">
        <f t="shared" si="40"/>
        <v/>
      </c>
      <c r="C351" s="12" t="str">
        <f t="shared" si="42"/>
        <v/>
      </c>
      <c r="E351" s="13" t="str">
        <f t="shared" si="43"/>
        <v/>
      </c>
      <c r="F351" s="14" t="str">
        <f>IF(A351&gt;$B$18,"",IF($B$13=1,$B$14,IF(MOD(A351-1,$B$17)=0,INDEX(Rate!$D$4:$F$363,A351,$B$15)+$B$16,F350)))</f>
        <v/>
      </c>
      <c r="G351" s="17" t="str">
        <f t="shared" si="44"/>
        <v/>
      </c>
      <c r="H351" s="17" t="str">
        <f t="shared" si="45"/>
        <v/>
      </c>
      <c r="I351" s="17" t="str">
        <f t="shared" si="47"/>
        <v/>
      </c>
      <c r="J351" s="16" t="str">
        <f t="shared" si="41"/>
        <v/>
      </c>
    </row>
    <row r="352" spans="1:10">
      <c r="A352" s="3">
        <f t="shared" si="46"/>
        <v>329</v>
      </c>
      <c r="B352" s="11" t="str">
        <f t="shared" si="40"/>
        <v/>
      </c>
      <c r="C352" s="12" t="str">
        <f t="shared" si="42"/>
        <v/>
      </c>
      <c r="E352" s="13" t="str">
        <f t="shared" si="43"/>
        <v/>
      </c>
      <c r="F352" s="14" t="str">
        <f>IF(A352&gt;$B$18,"",IF($B$13=1,$B$14,IF(MOD(A352-1,$B$17)=0,INDEX(Rate!$D$4:$F$363,A352,$B$15)+$B$16,F351)))</f>
        <v/>
      </c>
      <c r="G352" s="17" t="str">
        <f t="shared" si="44"/>
        <v/>
      </c>
      <c r="H352" s="17" t="str">
        <f t="shared" si="45"/>
        <v/>
      </c>
      <c r="I352" s="17" t="str">
        <f t="shared" si="47"/>
        <v/>
      </c>
      <c r="J352" s="16" t="str">
        <f t="shared" si="41"/>
        <v/>
      </c>
    </row>
    <row r="353" spans="1:10">
      <c r="A353" s="3">
        <f t="shared" si="46"/>
        <v>330</v>
      </c>
      <c r="B353" s="11" t="str">
        <f t="shared" si="40"/>
        <v/>
      </c>
      <c r="C353" s="12" t="str">
        <f t="shared" si="42"/>
        <v/>
      </c>
      <c r="E353" s="13" t="str">
        <f t="shared" si="43"/>
        <v/>
      </c>
      <c r="F353" s="14" t="str">
        <f>IF(A353&gt;$B$18,"",IF($B$13=1,$B$14,IF(MOD(A353-1,$B$17)=0,INDEX(Rate!$D$4:$F$363,A353,$B$15)+$B$16,F352)))</f>
        <v/>
      </c>
      <c r="G353" s="17" t="str">
        <f t="shared" si="44"/>
        <v/>
      </c>
      <c r="H353" s="17" t="str">
        <f t="shared" si="45"/>
        <v/>
      </c>
      <c r="I353" s="17" t="str">
        <f t="shared" si="47"/>
        <v/>
      </c>
      <c r="J353" s="16" t="str">
        <f t="shared" si="41"/>
        <v/>
      </c>
    </row>
    <row r="354" spans="1:10">
      <c r="A354" s="3">
        <f t="shared" si="46"/>
        <v>331</v>
      </c>
      <c r="B354" s="11" t="str">
        <f t="shared" si="40"/>
        <v/>
      </c>
      <c r="C354" s="12" t="str">
        <f t="shared" si="42"/>
        <v/>
      </c>
      <c r="E354" s="13" t="str">
        <f t="shared" si="43"/>
        <v/>
      </c>
      <c r="F354" s="14" t="str">
        <f>IF(A354&gt;$B$18,"",IF($B$13=1,$B$14,IF(MOD(A354-1,$B$17)=0,INDEX(Rate!$D$4:$F$363,A354,$B$15)+$B$16,F353)))</f>
        <v/>
      </c>
      <c r="G354" s="17" t="str">
        <f t="shared" si="44"/>
        <v/>
      </c>
      <c r="H354" s="17" t="str">
        <f t="shared" si="45"/>
        <v/>
      </c>
      <c r="I354" s="17" t="str">
        <f t="shared" si="47"/>
        <v/>
      </c>
      <c r="J354" s="16" t="str">
        <f t="shared" si="41"/>
        <v/>
      </c>
    </row>
    <row r="355" spans="1:10">
      <c r="A355" s="3">
        <f t="shared" si="46"/>
        <v>332</v>
      </c>
      <c r="B355" s="11" t="str">
        <f t="shared" si="40"/>
        <v/>
      </c>
      <c r="C355" s="12" t="str">
        <f t="shared" si="42"/>
        <v/>
      </c>
      <c r="E355" s="13" t="str">
        <f t="shared" si="43"/>
        <v/>
      </c>
      <c r="F355" s="14" t="str">
        <f>IF(A355&gt;$B$18,"",IF($B$13=1,$B$14,IF(MOD(A355-1,$B$17)=0,INDEX(Rate!$D$4:$F$363,A355,$B$15)+$B$16,F354)))</f>
        <v/>
      </c>
      <c r="G355" s="17" t="str">
        <f t="shared" si="44"/>
        <v/>
      </c>
      <c r="H355" s="17" t="str">
        <f t="shared" si="45"/>
        <v/>
      </c>
      <c r="I355" s="17" t="str">
        <f t="shared" si="47"/>
        <v/>
      </c>
      <c r="J355" s="16" t="str">
        <f t="shared" si="41"/>
        <v/>
      </c>
    </row>
    <row r="356" spans="1:10">
      <c r="A356" s="3">
        <f t="shared" si="46"/>
        <v>333</v>
      </c>
      <c r="B356" s="11" t="str">
        <f t="shared" si="40"/>
        <v/>
      </c>
      <c r="C356" s="12" t="str">
        <f t="shared" si="42"/>
        <v/>
      </c>
      <c r="E356" s="13" t="str">
        <f t="shared" si="43"/>
        <v/>
      </c>
      <c r="F356" s="14" t="str">
        <f>IF(A356&gt;$B$18,"",IF($B$13=1,$B$14,IF(MOD(A356-1,$B$17)=0,INDEX(Rate!$D$4:$F$363,A356,$B$15)+$B$16,F355)))</f>
        <v/>
      </c>
      <c r="G356" s="17" t="str">
        <f t="shared" si="44"/>
        <v/>
      </c>
      <c r="H356" s="17" t="str">
        <f t="shared" si="45"/>
        <v/>
      </c>
      <c r="I356" s="17" t="str">
        <f t="shared" si="47"/>
        <v/>
      </c>
      <c r="J356" s="16" t="str">
        <f t="shared" si="41"/>
        <v/>
      </c>
    </row>
    <row r="357" spans="1:10">
      <c r="A357" s="3">
        <f t="shared" si="46"/>
        <v>334</v>
      </c>
      <c r="B357" s="11" t="str">
        <f t="shared" si="40"/>
        <v/>
      </c>
      <c r="C357" s="12" t="str">
        <f t="shared" si="42"/>
        <v/>
      </c>
      <c r="E357" s="13" t="str">
        <f t="shared" si="43"/>
        <v/>
      </c>
      <c r="F357" s="14" t="str">
        <f>IF(A357&gt;$B$18,"",IF($B$13=1,$B$14,IF(MOD(A357-1,$B$17)=0,INDEX(Rate!$D$4:$F$363,A357,$B$15)+$B$16,F356)))</f>
        <v/>
      </c>
      <c r="G357" s="17" t="str">
        <f t="shared" si="44"/>
        <v/>
      </c>
      <c r="H357" s="17" t="str">
        <f t="shared" si="45"/>
        <v/>
      </c>
      <c r="I357" s="17" t="str">
        <f t="shared" si="47"/>
        <v/>
      </c>
      <c r="J357" s="16" t="str">
        <f t="shared" si="41"/>
        <v/>
      </c>
    </row>
    <row r="358" spans="1:10">
      <c r="A358" s="3">
        <f t="shared" si="46"/>
        <v>335</v>
      </c>
      <c r="B358" s="11" t="str">
        <f t="shared" si="40"/>
        <v/>
      </c>
      <c r="C358" s="12" t="str">
        <f t="shared" si="42"/>
        <v/>
      </c>
      <c r="E358" s="13" t="str">
        <f t="shared" si="43"/>
        <v/>
      </c>
      <c r="F358" s="14" t="str">
        <f>IF(A358&gt;$B$18,"",IF($B$13=1,$B$14,IF(MOD(A358-1,$B$17)=0,INDEX(Rate!$D$4:$F$363,A358,$B$15)+$B$16,F357)))</f>
        <v/>
      </c>
      <c r="G358" s="17" t="str">
        <f t="shared" si="44"/>
        <v/>
      </c>
      <c r="H358" s="17" t="str">
        <f t="shared" si="45"/>
        <v/>
      </c>
      <c r="I358" s="17" t="str">
        <f t="shared" si="47"/>
        <v/>
      </c>
      <c r="J358" s="16" t="str">
        <f t="shared" si="41"/>
        <v/>
      </c>
    </row>
    <row r="359" spans="1:10">
      <c r="A359" s="3">
        <f t="shared" si="46"/>
        <v>336</v>
      </c>
      <c r="B359" s="11" t="str">
        <f t="shared" si="40"/>
        <v/>
      </c>
      <c r="C359" s="12" t="str">
        <f t="shared" si="42"/>
        <v/>
      </c>
      <c r="E359" s="13" t="str">
        <f t="shared" si="43"/>
        <v/>
      </c>
      <c r="F359" s="14" t="str">
        <f>IF(A359&gt;$B$18,"",IF($B$13=1,$B$14,IF(MOD(A359-1,$B$17)=0,INDEX(Rate!$D$4:$F$363,A359,$B$15)+$B$16,F358)))</f>
        <v/>
      </c>
      <c r="G359" s="17" t="str">
        <f t="shared" si="44"/>
        <v/>
      </c>
      <c r="H359" s="17" t="str">
        <f t="shared" si="45"/>
        <v/>
      </c>
      <c r="I359" s="17" t="str">
        <f t="shared" si="47"/>
        <v/>
      </c>
      <c r="J359" s="16" t="str">
        <f t="shared" si="41"/>
        <v/>
      </c>
    </row>
    <row r="360" spans="1:10">
      <c r="A360" s="3">
        <f t="shared" si="46"/>
        <v>337</v>
      </c>
      <c r="B360" s="11" t="str">
        <f t="shared" si="40"/>
        <v/>
      </c>
      <c r="C360" s="12" t="str">
        <f t="shared" si="42"/>
        <v/>
      </c>
      <c r="E360" s="13" t="str">
        <f t="shared" si="43"/>
        <v/>
      </c>
      <c r="F360" s="14" t="str">
        <f>IF(A360&gt;$B$18,"",IF($B$13=1,$B$14,IF(MOD(A360-1,$B$17)=0,INDEX(Rate!$D$4:$F$363,A360,$B$15)+$B$16,F359)))</f>
        <v/>
      </c>
      <c r="G360" s="17" t="str">
        <f t="shared" si="44"/>
        <v/>
      </c>
      <c r="H360" s="17" t="str">
        <f t="shared" si="45"/>
        <v/>
      </c>
      <c r="I360" s="17" t="str">
        <f t="shared" si="47"/>
        <v/>
      </c>
      <c r="J360" s="16" t="str">
        <f t="shared" si="41"/>
        <v/>
      </c>
    </row>
    <row r="361" spans="1:10">
      <c r="A361" s="3">
        <f t="shared" si="46"/>
        <v>338</v>
      </c>
      <c r="B361" s="11" t="str">
        <f t="shared" si="40"/>
        <v/>
      </c>
      <c r="C361" s="12" t="str">
        <f t="shared" si="42"/>
        <v/>
      </c>
      <c r="E361" s="13" t="str">
        <f t="shared" si="43"/>
        <v/>
      </c>
      <c r="F361" s="14" t="str">
        <f>IF(A361&gt;$B$18,"",IF($B$13=1,$B$14,IF(MOD(A361-1,$B$17)=0,INDEX(Rate!$D$4:$F$363,A361,$B$15)+$B$16,F360)))</f>
        <v/>
      </c>
      <c r="G361" s="17" t="str">
        <f t="shared" si="44"/>
        <v/>
      </c>
      <c r="H361" s="17" t="str">
        <f t="shared" si="45"/>
        <v/>
      </c>
      <c r="I361" s="17" t="str">
        <f t="shared" si="47"/>
        <v/>
      </c>
      <c r="J361" s="16" t="str">
        <f t="shared" si="41"/>
        <v/>
      </c>
    </row>
    <row r="362" spans="1:10">
      <c r="A362" s="3">
        <f t="shared" si="46"/>
        <v>339</v>
      </c>
      <c r="B362" s="11" t="str">
        <f t="shared" si="40"/>
        <v/>
      </c>
      <c r="C362" s="12" t="str">
        <f t="shared" si="42"/>
        <v/>
      </c>
      <c r="E362" s="13" t="str">
        <f t="shared" si="43"/>
        <v/>
      </c>
      <c r="F362" s="14" t="str">
        <f>IF(A362&gt;$B$18,"",IF($B$13=1,$B$14,IF(MOD(A362-1,$B$17)=0,INDEX(Rate!$D$4:$F$363,A362,$B$15)+$B$16,F361)))</f>
        <v/>
      </c>
      <c r="G362" s="17" t="str">
        <f t="shared" si="44"/>
        <v/>
      </c>
      <c r="H362" s="17" t="str">
        <f t="shared" si="45"/>
        <v/>
      </c>
      <c r="I362" s="17" t="str">
        <f t="shared" si="47"/>
        <v/>
      </c>
      <c r="J362" s="16" t="str">
        <f t="shared" si="41"/>
        <v/>
      </c>
    </row>
    <row r="363" spans="1:10">
      <c r="A363" s="3">
        <f t="shared" si="46"/>
        <v>340</v>
      </c>
      <c r="B363" s="11" t="str">
        <f t="shared" si="40"/>
        <v/>
      </c>
      <c r="C363" s="12" t="str">
        <f t="shared" si="42"/>
        <v/>
      </c>
      <c r="E363" s="13" t="str">
        <f t="shared" si="43"/>
        <v/>
      </c>
      <c r="F363" s="14" t="str">
        <f>IF(A363&gt;$B$18,"",IF($B$13=1,$B$14,IF(MOD(A363-1,$B$17)=0,INDEX(Rate!$D$4:$F$363,A363,$B$15)+$B$16,F362)))</f>
        <v/>
      </c>
      <c r="G363" s="17" t="str">
        <f t="shared" si="44"/>
        <v/>
      </c>
      <c r="H363" s="17" t="str">
        <f t="shared" si="45"/>
        <v/>
      </c>
      <c r="I363" s="17" t="str">
        <f t="shared" si="47"/>
        <v/>
      </c>
      <c r="J363" s="16" t="str">
        <f t="shared" si="41"/>
        <v/>
      </c>
    </row>
    <row r="364" spans="1:10">
      <c r="A364" s="3">
        <f t="shared" si="46"/>
        <v>341</v>
      </c>
      <c r="B364" s="11" t="str">
        <f t="shared" si="40"/>
        <v/>
      </c>
      <c r="C364" s="12" t="str">
        <f t="shared" si="42"/>
        <v/>
      </c>
      <c r="E364" s="13" t="str">
        <f t="shared" si="43"/>
        <v/>
      </c>
      <c r="F364" s="14" t="str">
        <f>IF(A364&gt;$B$18,"",IF($B$13=1,$B$14,IF(MOD(A364-1,$B$17)=0,INDEX(Rate!$D$4:$F$363,A364,$B$15)+$B$16,F363)))</f>
        <v/>
      </c>
      <c r="G364" s="17" t="str">
        <f t="shared" si="44"/>
        <v/>
      </c>
      <c r="H364" s="17" t="str">
        <f t="shared" si="45"/>
        <v/>
      </c>
      <c r="I364" s="17" t="str">
        <f t="shared" si="47"/>
        <v/>
      </c>
      <c r="J364" s="16" t="str">
        <f t="shared" si="41"/>
        <v/>
      </c>
    </row>
    <row r="365" spans="1:10">
      <c r="A365" s="3">
        <f t="shared" si="46"/>
        <v>342</v>
      </c>
      <c r="B365" s="11" t="str">
        <f t="shared" si="40"/>
        <v/>
      </c>
      <c r="C365" s="12" t="str">
        <f t="shared" si="42"/>
        <v/>
      </c>
      <c r="E365" s="13" t="str">
        <f t="shared" si="43"/>
        <v/>
      </c>
      <c r="F365" s="14" t="str">
        <f>IF(A365&gt;$B$18,"",IF($B$13=1,$B$14,IF(MOD(A365-1,$B$17)=0,INDEX(Rate!$D$4:$F$363,A365,$B$15)+$B$16,F364)))</f>
        <v/>
      </c>
      <c r="G365" s="17" t="str">
        <f t="shared" si="44"/>
        <v/>
      </c>
      <c r="H365" s="17" t="str">
        <f t="shared" si="45"/>
        <v/>
      </c>
      <c r="I365" s="17" t="str">
        <f t="shared" si="47"/>
        <v/>
      </c>
      <c r="J365" s="16" t="str">
        <f t="shared" si="41"/>
        <v/>
      </c>
    </row>
    <row r="366" spans="1:10">
      <c r="A366" s="3">
        <f t="shared" si="46"/>
        <v>343</v>
      </c>
      <c r="B366" s="11" t="str">
        <f t="shared" si="40"/>
        <v/>
      </c>
      <c r="C366" s="12" t="str">
        <f t="shared" si="42"/>
        <v/>
      </c>
      <c r="E366" s="13" t="str">
        <f t="shared" si="43"/>
        <v/>
      </c>
      <c r="F366" s="14" t="str">
        <f>IF(A366&gt;$B$18,"",IF($B$13=1,$B$14,IF(MOD(A366-1,$B$17)=0,INDEX(Rate!$D$4:$F$363,A366,$B$15)+$B$16,F365)))</f>
        <v/>
      </c>
      <c r="G366" s="17" t="str">
        <f t="shared" si="44"/>
        <v/>
      </c>
      <c r="H366" s="17" t="str">
        <f t="shared" si="45"/>
        <v/>
      </c>
      <c r="I366" s="17" t="str">
        <f t="shared" si="47"/>
        <v/>
      </c>
      <c r="J366" s="16" t="str">
        <f t="shared" si="41"/>
        <v/>
      </c>
    </row>
    <row r="367" spans="1:10">
      <c r="A367" s="3">
        <f t="shared" si="46"/>
        <v>344</v>
      </c>
      <c r="B367" s="11" t="str">
        <f t="shared" si="40"/>
        <v/>
      </c>
      <c r="C367" s="12" t="str">
        <f t="shared" si="42"/>
        <v/>
      </c>
      <c r="E367" s="13" t="str">
        <f t="shared" si="43"/>
        <v/>
      </c>
      <c r="F367" s="14" t="str">
        <f>IF(A367&gt;$B$18,"",IF($B$13=1,$B$14,IF(MOD(A367-1,$B$17)=0,INDEX(Rate!$D$4:$F$363,A367,$B$15)+$B$16,F366)))</f>
        <v/>
      </c>
      <c r="G367" s="17" t="str">
        <f t="shared" si="44"/>
        <v/>
      </c>
      <c r="H367" s="17" t="str">
        <f t="shared" si="45"/>
        <v/>
      </c>
      <c r="I367" s="17" t="str">
        <f t="shared" si="47"/>
        <v/>
      </c>
      <c r="J367" s="16" t="str">
        <f t="shared" si="41"/>
        <v/>
      </c>
    </row>
    <row r="368" spans="1:10">
      <c r="A368" s="3">
        <f t="shared" si="46"/>
        <v>345</v>
      </c>
      <c r="B368" s="11" t="str">
        <f t="shared" si="40"/>
        <v/>
      </c>
      <c r="C368" s="12" t="str">
        <f t="shared" si="42"/>
        <v/>
      </c>
      <c r="E368" s="13" t="str">
        <f t="shared" si="43"/>
        <v/>
      </c>
      <c r="F368" s="14" t="str">
        <f>IF(A368&gt;$B$18,"",IF($B$13=1,$B$14,IF(MOD(A368-1,$B$17)=0,INDEX(Rate!$D$4:$F$363,A368,$B$15)+$B$16,F367)))</f>
        <v/>
      </c>
      <c r="G368" s="17" t="str">
        <f t="shared" si="44"/>
        <v/>
      </c>
      <c r="H368" s="17" t="str">
        <f t="shared" si="45"/>
        <v/>
      </c>
      <c r="I368" s="17" t="str">
        <f t="shared" si="47"/>
        <v/>
      </c>
      <c r="J368" s="16" t="str">
        <f t="shared" si="41"/>
        <v/>
      </c>
    </row>
    <row r="369" spans="1:10">
      <c r="A369" s="3">
        <f t="shared" si="46"/>
        <v>346</v>
      </c>
      <c r="B369" s="11" t="str">
        <f t="shared" si="40"/>
        <v/>
      </c>
      <c r="C369" s="12" t="str">
        <f t="shared" si="42"/>
        <v/>
      </c>
      <c r="E369" s="13" t="str">
        <f t="shared" si="43"/>
        <v/>
      </c>
      <c r="F369" s="14" t="str">
        <f>IF(A369&gt;$B$18,"",IF($B$13=1,$B$14,IF(MOD(A369-1,$B$17)=0,INDEX(Rate!$D$4:$F$363,A369,$B$15)+$B$16,F368)))</f>
        <v/>
      </c>
      <c r="G369" s="17" t="str">
        <f t="shared" si="44"/>
        <v/>
      </c>
      <c r="H369" s="17" t="str">
        <f t="shared" si="45"/>
        <v/>
      </c>
      <c r="I369" s="17" t="str">
        <f t="shared" si="47"/>
        <v/>
      </c>
      <c r="J369" s="16" t="str">
        <f t="shared" si="41"/>
        <v/>
      </c>
    </row>
    <row r="370" spans="1:10">
      <c r="A370" s="3">
        <f t="shared" si="46"/>
        <v>347</v>
      </c>
      <c r="B370" s="11" t="str">
        <f t="shared" si="40"/>
        <v/>
      </c>
      <c r="C370" s="12" t="str">
        <f t="shared" si="42"/>
        <v/>
      </c>
      <c r="E370" s="13" t="str">
        <f t="shared" si="43"/>
        <v/>
      </c>
      <c r="F370" s="14" t="str">
        <f>IF(A370&gt;$B$18,"",IF($B$13=1,$B$14,IF(MOD(A370-1,$B$17)=0,INDEX(Rate!$D$4:$F$363,A370,$B$15)+$B$16,F369)))</f>
        <v/>
      </c>
      <c r="G370" s="17" t="str">
        <f t="shared" si="44"/>
        <v/>
      </c>
      <c r="H370" s="17" t="str">
        <f t="shared" si="45"/>
        <v/>
      </c>
      <c r="I370" s="17" t="str">
        <f t="shared" si="47"/>
        <v/>
      </c>
      <c r="J370" s="16" t="str">
        <f t="shared" si="41"/>
        <v/>
      </c>
    </row>
    <row r="371" spans="1:10">
      <c r="A371" s="3">
        <f t="shared" si="46"/>
        <v>348</v>
      </c>
      <c r="B371" s="11" t="str">
        <f t="shared" si="40"/>
        <v/>
      </c>
      <c r="C371" s="12" t="str">
        <f t="shared" si="42"/>
        <v/>
      </c>
      <c r="E371" s="13" t="str">
        <f t="shared" si="43"/>
        <v/>
      </c>
      <c r="F371" s="14" t="str">
        <f>IF(A371&gt;$B$18,"",IF($B$13=1,$B$14,IF(MOD(A371-1,$B$17)=0,INDEX(Rate!$D$4:$F$363,A371,$B$15)+$B$16,F370)))</f>
        <v/>
      </c>
      <c r="G371" s="17" t="str">
        <f t="shared" si="44"/>
        <v/>
      </c>
      <c r="H371" s="17" t="str">
        <f t="shared" si="45"/>
        <v/>
      </c>
      <c r="I371" s="17" t="str">
        <f t="shared" si="47"/>
        <v/>
      </c>
      <c r="J371" s="16" t="str">
        <f t="shared" si="41"/>
        <v/>
      </c>
    </row>
    <row r="372" spans="1:10">
      <c r="A372" s="3">
        <f t="shared" si="46"/>
        <v>349</v>
      </c>
      <c r="B372" s="11" t="str">
        <f t="shared" si="40"/>
        <v/>
      </c>
      <c r="C372" s="12" t="str">
        <f t="shared" si="42"/>
        <v/>
      </c>
      <c r="E372" s="13" t="str">
        <f t="shared" si="43"/>
        <v/>
      </c>
      <c r="F372" s="14" t="str">
        <f>IF(A372&gt;$B$18,"",IF($B$13=1,$B$14,IF(MOD(A372-1,$B$17)=0,INDEX(Rate!$D$4:$F$363,A372,$B$15)+$B$16,F371)))</f>
        <v/>
      </c>
      <c r="G372" s="17" t="str">
        <f t="shared" si="44"/>
        <v/>
      </c>
      <c r="H372" s="17" t="str">
        <f t="shared" si="45"/>
        <v/>
      </c>
      <c r="I372" s="17" t="str">
        <f t="shared" si="47"/>
        <v/>
      </c>
      <c r="J372" s="16" t="str">
        <f t="shared" si="41"/>
        <v/>
      </c>
    </row>
    <row r="373" spans="1:10">
      <c r="A373" s="3">
        <f t="shared" si="46"/>
        <v>350</v>
      </c>
      <c r="B373" s="11" t="str">
        <f t="shared" si="40"/>
        <v/>
      </c>
      <c r="C373" s="12" t="str">
        <f t="shared" si="42"/>
        <v/>
      </c>
      <c r="E373" s="13" t="str">
        <f t="shared" si="43"/>
        <v/>
      </c>
      <c r="F373" s="14" t="str">
        <f>IF(A373&gt;$B$18,"",IF($B$13=1,$B$14,IF(MOD(A373-1,$B$17)=0,INDEX(Rate!$D$4:$F$363,A373,$B$15)+$B$16,F372)))</f>
        <v/>
      </c>
      <c r="G373" s="17" t="str">
        <f t="shared" si="44"/>
        <v/>
      </c>
      <c r="H373" s="17" t="str">
        <f t="shared" si="45"/>
        <v/>
      </c>
      <c r="I373" s="17" t="str">
        <f t="shared" si="47"/>
        <v/>
      </c>
      <c r="J373" s="16" t="str">
        <f t="shared" si="41"/>
        <v/>
      </c>
    </row>
    <row r="374" spans="1:10">
      <c r="A374" s="3">
        <f t="shared" si="46"/>
        <v>351</v>
      </c>
      <c r="B374" s="11" t="str">
        <f t="shared" si="40"/>
        <v/>
      </c>
      <c r="C374" s="12" t="str">
        <f t="shared" si="42"/>
        <v/>
      </c>
      <c r="E374" s="13" t="str">
        <f t="shared" si="43"/>
        <v/>
      </c>
      <c r="F374" s="14" t="str">
        <f>IF(A374&gt;$B$18,"",IF($B$13=1,$B$14,IF(MOD(A374-1,$B$17)=0,INDEX(Rate!$D$4:$F$363,A374,$B$15)+$B$16,F373)))</f>
        <v/>
      </c>
      <c r="G374" s="17" t="str">
        <f t="shared" si="44"/>
        <v/>
      </c>
      <c r="H374" s="17" t="str">
        <f t="shared" si="45"/>
        <v/>
      </c>
      <c r="I374" s="17" t="str">
        <f t="shared" si="47"/>
        <v/>
      </c>
      <c r="J374" s="16" t="str">
        <f t="shared" si="41"/>
        <v/>
      </c>
    </row>
    <row r="375" spans="1:10">
      <c r="A375" s="3">
        <f t="shared" si="46"/>
        <v>352</v>
      </c>
      <c r="B375" s="11" t="str">
        <f t="shared" si="40"/>
        <v/>
      </c>
      <c r="C375" s="12" t="str">
        <f t="shared" si="42"/>
        <v/>
      </c>
      <c r="E375" s="13" t="str">
        <f t="shared" si="43"/>
        <v/>
      </c>
      <c r="F375" s="14" t="str">
        <f>IF(A375&gt;$B$18,"",IF($B$13=1,$B$14,IF(MOD(A375-1,$B$17)=0,INDEX(Rate!$D$4:$F$363,A375,$B$15)+$B$16,F374)))</f>
        <v/>
      </c>
      <c r="G375" s="17" t="str">
        <f t="shared" si="44"/>
        <v/>
      </c>
      <c r="H375" s="17" t="str">
        <f t="shared" si="45"/>
        <v/>
      </c>
      <c r="I375" s="17" t="str">
        <f t="shared" si="47"/>
        <v/>
      </c>
      <c r="J375" s="16" t="str">
        <f t="shared" si="41"/>
        <v/>
      </c>
    </row>
    <row r="376" spans="1:10">
      <c r="A376" s="3">
        <f t="shared" si="46"/>
        <v>353</v>
      </c>
      <c r="B376" s="11" t="str">
        <f t="shared" si="40"/>
        <v/>
      </c>
      <c r="C376" s="12" t="str">
        <f t="shared" si="42"/>
        <v/>
      </c>
      <c r="E376" s="13" t="str">
        <f t="shared" si="43"/>
        <v/>
      </c>
      <c r="F376" s="14" t="str">
        <f>IF(A376&gt;$B$18,"",IF($B$13=1,$B$14,IF(MOD(A376-1,$B$17)=0,INDEX(Rate!$D$4:$F$363,A376,$B$15)+$B$16,F375)))</f>
        <v/>
      </c>
      <c r="G376" s="17" t="str">
        <f t="shared" si="44"/>
        <v/>
      </c>
      <c r="H376" s="17" t="str">
        <f t="shared" si="45"/>
        <v/>
      </c>
      <c r="I376" s="17" t="str">
        <f t="shared" si="47"/>
        <v/>
      </c>
      <c r="J376" s="16" t="str">
        <f t="shared" si="41"/>
        <v/>
      </c>
    </row>
    <row r="377" spans="1:10">
      <c r="A377" s="3">
        <f t="shared" si="46"/>
        <v>354</v>
      </c>
      <c r="B377" s="11" t="str">
        <f t="shared" si="40"/>
        <v/>
      </c>
      <c r="C377" s="12" t="str">
        <f t="shared" si="42"/>
        <v/>
      </c>
      <c r="E377" s="13" t="str">
        <f t="shared" si="43"/>
        <v/>
      </c>
      <c r="F377" s="14" t="str">
        <f>IF(A377&gt;$B$18,"",IF($B$13=1,$B$14,IF(MOD(A377-1,$B$17)=0,INDEX(Rate!$D$4:$F$363,A377,$B$15)+$B$16,F376)))</f>
        <v/>
      </c>
      <c r="G377" s="17" t="str">
        <f t="shared" si="44"/>
        <v/>
      </c>
      <c r="H377" s="17" t="str">
        <f t="shared" si="45"/>
        <v/>
      </c>
      <c r="I377" s="17" t="str">
        <f t="shared" si="47"/>
        <v/>
      </c>
      <c r="J377" s="16" t="str">
        <f t="shared" si="41"/>
        <v/>
      </c>
    </row>
    <row r="378" spans="1:10">
      <c r="A378" s="3">
        <f t="shared" si="46"/>
        <v>355</v>
      </c>
      <c r="B378" s="11" t="str">
        <f t="shared" si="40"/>
        <v/>
      </c>
      <c r="C378" s="12" t="str">
        <f t="shared" si="42"/>
        <v/>
      </c>
      <c r="E378" s="13" t="str">
        <f t="shared" si="43"/>
        <v/>
      </c>
      <c r="F378" s="14" t="str">
        <f>IF(A378&gt;$B$18,"",IF($B$13=1,$B$14,IF(MOD(A378-1,$B$17)=0,INDEX(Rate!$D$4:$F$363,A378,$B$15)+$B$16,F377)))</f>
        <v/>
      </c>
      <c r="G378" s="17" t="str">
        <f t="shared" si="44"/>
        <v/>
      </c>
      <c r="H378" s="17" t="str">
        <f t="shared" si="45"/>
        <v/>
      </c>
      <c r="I378" s="17" t="str">
        <f t="shared" si="47"/>
        <v/>
      </c>
      <c r="J378" s="16" t="str">
        <f t="shared" si="41"/>
        <v/>
      </c>
    </row>
    <row r="379" spans="1:10">
      <c r="A379" s="3">
        <f t="shared" si="46"/>
        <v>356</v>
      </c>
      <c r="B379" s="11" t="str">
        <f t="shared" si="40"/>
        <v/>
      </c>
      <c r="C379" s="12" t="str">
        <f t="shared" si="42"/>
        <v/>
      </c>
      <c r="E379" s="13" t="str">
        <f t="shared" si="43"/>
        <v/>
      </c>
      <c r="F379" s="14" t="str">
        <f>IF(A379&gt;$B$18,"",IF($B$13=1,$B$14,IF(MOD(A379-1,$B$17)=0,INDEX(Rate!$D$4:$F$363,A379,$B$15)+$B$16,F378)))</f>
        <v/>
      </c>
      <c r="G379" s="17" t="str">
        <f t="shared" si="44"/>
        <v/>
      </c>
      <c r="H379" s="17" t="str">
        <f t="shared" si="45"/>
        <v/>
      </c>
      <c r="I379" s="17" t="str">
        <f t="shared" si="47"/>
        <v/>
      </c>
      <c r="J379" s="16" t="str">
        <f t="shared" si="41"/>
        <v/>
      </c>
    </row>
    <row r="380" spans="1:10">
      <c r="A380" s="3">
        <f t="shared" si="46"/>
        <v>357</v>
      </c>
      <c r="B380" s="11" t="str">
        <f t="shared" si="40"/>
        <v/>
      </c>
      <c r="C380" s="12" t="str">
        <f t="shared" si="42"/>
        <v/>
      </c>
      <c r="E380" s="13" t="str">
        <f t="shared" si="43"/>
        <v/>
      </c>
      <c r="F380" s="14" t="str">
        <f>IF(A380&gt;$B$18,"",IF($B$13=1,$B$14,IF(MOD(A380-1,$B$17)=0,INDEX(Rate!$D$4:$F$363,A380,$B$15)+$B$16,F379)))</f>
        <v/>
      </c>
      <c r="G380" s="17" t="str">
        <f t="shared" si="44"/>
        <v/>
      </c>
      <c r="H380" s="17" t="str">
        <f t="shared" si="45"/>
        <v/>
      </c>
      <c r="I380" s="17" t="str">
        <f t="shared" si="47"/>
        <v/>
      </c>
      <c r="J380" s="16" t="str">
        <f t="shared" si="41"/>
        <v/>
      </c>
    </row>
    <row r="381" spans="1:10">
      <c r="A381" s="3">
        <f t="shared" si="46"/>
        <v>358</v>
      </c>
      <c r="B381" s="11" t="str">
        <f t="shared" si="40"/>
        <v/>
      </c>
      <c r="C381" s="12" t="str">
        <f t="shared" si="42"/>
        <v/>
      </c>
      <c r="E381" s="13" t="str">
        <f t="shared" si="43"/>
        <v/>
      </c>
      <c r="F381" s="14" t="str">
        <f>IF(A381&gt;$B$18,"",IF($B$13=1,$B$14,IF(MOD(A381-1,$B$17)=0,INDEX(Rate!$D$4:$F$363,A381,$B$15)+$B$16,F380)))</f>
        <v/>
      </c>
      <c r="G381" s="17" t="str">
        <f t="shared" si="44"/>
        <v/>
      </c>
      <c r="H381" s="17" t="str">
        <f t="shared" si="45"/>
        <v/>
      </c>
      <c r="I381" s="17" t="str">
        <f t="shared" si="47"/>
        <v/>
      </c>
      <c r="J381" s="16" t="str">
        <f t="shared" si="41"/>
        <v/>
      </c>
    </row>
    <row r="382" spans="1:10">
      <c r="A382" s="3">
        <f t="shared" si="46"/>
        <v>359</v>
      </c>
      <c r="B382" s="11" t="str">
        <f t="shared" si="40"/>
        <v/>
      </c>
      <c r="C382" s="12" t="str">
        <f t="shared" si="42"/>
        <v/>
      </c>
      <c r="E382" s="13" t="str">
        <f t="shared" si="43"/>
        <v/>
      </c>
      <c r="F382" s="14" t="str">
        <f>IF(A382&gt;$B$18,"",IF($B$13=1,$B$14,IF(MOD(A382-1,$B$17)=0,INDEX(Rate!$D$4:$F$363,A382,$B$15)+$B$16,F381)))</f>
        <v/>
      </c>
      <c r="G382" s="17" t="str">
        <f t="shared" si="44"/>
        <v/>
      </c>
      <c r="H382" s="17" t="str">
        <f t="shared" si="45"/>
        <v/>
      </c>
      <c r="I382" s="17" t="str">
        <f t="shared" si="47"/>
        <v/>
      </c>
      <c r="J382" s="16" t="str">
        <f t="shared" si="41"/>
        <v/>
      </c>
    </row>
    <row r="383" spans="1:10" ht="13.8" thickBot="1">
      <c r="A383" s="4">
        <f t="shared" si="46"/>
        <v>360</v>
      </c>
      <c r="B383" s="19" t="str">
        <f t="shared" si="40"/>
        <v/>
      </c>
      <c r="C383" s="20" t="str">
        <f t="shared" si="42"/>
        <v/>
      </c>
      <c r="E383" s="21" t="str">
        <f t="shared" si="43"/>
        <v/>
      </c>
      <c r="F383" s="22" t="str">
        <f>IF(A383&gt;$B$18,"",IF($B$13=1,$B$14,IF(MOD(A383-1,$B$17)=0,INDEX(Rate!$D$4:$F$363,A383,$B$15)+$B$16,F382)))</f>
        <v/>
      </c>
      <c r="G383" s="23" t="str">
        <f t="shared" si="44"/>
        <v/>
      </c>
      <c r="H383" s="23" t="str">
        <f t="shared" si="45"/>
        <v/>
      </c>
      <c r="I383" s="23" t="str">
        <f t="shared" si="47"/>
        <v/>
      </c>
      <c r="J383" s="24" t="str">
        <f t="shared" si="41"/>
        <v/>
      </c>
    </row>
  </sheetData>
  <sheetProtection sheet="1" objects="1" scenarios="1"/>
  <mergeCells count="3">
    <mergeCell ref="A21:J21"/>
    <mergeCell ref="A10:B10"/>
    <mergeCell ref="A3:B3"/>
  </mergeCells>
  <printOptions headings="1"/>
  <pageMargins left="0.7" right="0.7" top="0.75" bottom="0.75" header="0.3" footer="0.3"/>
  <pageSetup paperSize="9" orientation="portrait" r:id="rId1"/>
  <ignoredErrors>
    <ignoredError sqref="B23:J29 B31:J383 B30:E30 G30:J3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3"/>
  <sheetViews>
    <sheetView zoomScaleNormal="100" workbookViewId="0">
      <selection activeCell="E9" sqref="E9"/>
    </sheetView>
  </sheetViews>
  <sheetFormatPr defaultColWidth="9.109375" defaultRowHeight="13.2"/>
  <cols>
    <col min="1" max="1" width="9.109375" style="2"/>
    <col min="2" max="2" width="11.6640625" style="2" customWidth="1"/>
    <col min="3" max="3" width="2" style="2" customWidth="1"/>
    <col min="4" max="10" width="9.33203125" style="2" customWidth="1"/>
    <col min="11" max="16384" width="9.109375" style="2"/>
  </cols>
  <sheetData>
    <row r="1" spans="1:10" ht="18" thickBot="1">
      <c r="A1" s="27" t="s">
        <v>28</v>
      </c>
    </row>
    <row r="2" spans="1:10">
      <c r="A2" s="7" t="str">
        <f>Model!A22</f>
        <v>Kỳ</v>
      </c>
      <c r="B2" s="8" t="str">
        <f>Model!B22</f>
        <v>Ngày</v>
      </c>
      <c r="C2" s="28"/>
      <c r="D2" s="8">
        <v>1</v>
      </c>
      <c r="E2" s="8">
        <v>2</v>
      </c>
      <c r="F2" s="9">
        <v>3</v>
      </c>
    </row>
    <row r="3" spans="1:10">
      <c r="A3" s="3">
        <f>Model!A23</f>
        <v>0</v>
      </c>
      <c r="B3" s="11">
        <f>Model!B23</f>
        <v>40664</v>
      </c>
      <c r="C3" s="15"/>
      <c r="D3" s="15"/>
      <c r="E3" s="48"/>
      <c r="F3" s="49"/>
      <c r="G3" s="45"/>
      <c r="H3" s="45"/>
      <c r="I3" s="45"/>
      <c r="J3" s="45"/>
    </row>
    <row r="4" spans="1:10">
      <c r="A4" s="3">
        <f>Model!A24</f>
        <v>1</v>
      </c>
      <c r="B4" s="11">
        <f>Model!B24</f>
        <v>40695</v>
      </c>
      <c r="C4" s="15"/>
      <c r="D4" s="50">
        <v>0.108</v>
      </c>
      <c r="E4" s="50">
        <v>0.1</v>
      </c>
      <c r="F4" s="49"/>
      <c r="G4" s="45"/>
      <c r="H4" s="51"/>
      <c r="I4" s="45"/>
      <c r="J4" s="45"/>
    </row>
    <row r="5" spans="1:10">
      <c r="A5" s="3">
        <f>Model!A25</f>
        <v>2</v>
      </c>
      <c r="B5" s="11">
        <f>Model!B25</f>
        <v>40725</v>
      </c>
      <c r="C5" s="15"/>
      <c r="D5" s="50">
        <v>0.108</v>
      </c>
      <c r="E5" s="50">
        <v>0.1</v>
      </c>
      <c r="F5" s="49"/>
      <c r="G5" s="45"/>
      <c r="H5" s="51"/>
      <c r="I5" s="45"/>
      <c r="J5" s="45"/>
    </row>
    <row r="6" spans="1:10">
      <c r="A6" s="3">
        <f>Model!A26</f>
        <v>3</v>
      </c>
      <c r="B6" s="11">
        <f>Model!B26</f>
        <v>40756</v>
      </c>
      <c r="C6" s="15"/>
      <c r="D6" s="50">
        <v>0.108</v>
      </c>
      <c r="E6" s="50">
        <v>0.1</v>
      </c>
      <c r="F6" s="49"/>
      <c r="G6" s="45"/>
      <c r="H6" s="51"/>
      <c r="I6" s="45"/>
      <c r="J6" s="45"/>
    </row>
    <row r="7" spans="1:10">
      <c r="A7" s="3">
        <f>Model!A27</f>
        <v>4</v>
      </c>
      <c r="B7" s="11">
        <f>Model!B27</f>
        <v>40787</v>
      </c>
      <c r="C7" s="15"/>
      <c r="D7" s="50">
        <v>0.108</v>
      </c>
      <c r="E7" s="50">
        <v>0.1</v>
      </c>
      <c r="F7" s="49"/>
      <c r="G7" s="45"/>
      <c r="H7" s="51"/>
      <c r="I7" s="45"/>
      <c r="J7" s="45"/>
    </row>
    <row r="8" spans="1:10">
      <c r="A8" s="3">
        <f>Model!A28</f>
        <v>5</v>
      </c>
      <c r="B8" s="11">
        <f>Model!B28</f>
        <v>40817</v>
      </c>
      <c r="C8" s="15"/>
      <c r="D8" s="50">
        <v>0.1125</v>
      </c>
      <c r="E8" s="50">
        <v>0.1</v>
      </c>
      <c r="F8" s="49"/>
      <c r="G8" s="45"/>
      <c r="H8" s="51"/>
      <c r="I8" s="45"/>
      <c r="J8" s="45"/>
    </row>
    <row r="9" spans="1:10">
      <c r="A9" s="3">
        <f>Model!A29</f>
        <v>6</v>
      </c>
      <c r="B9" s="11">
        <f>Model!B29</f>
        <v>40848</v>
      </c>
      <c r="C9" s="15"/>
      <c r="D9" s="50">
        <v>0.1125</v>
      </c>
      <c r="E9" s="50">
        <v>0.1</v>
      </c>
      <c r="F9" s="49"/>
      <c r="G9" s="45"/>
      <c r="H9" s="51"/>
      <c r="I9" s="45"/>
      <c r="J9" s="45"/>
    </row>
    <row r="10" spans="1:10">
      <c r="A10" s="3">
        <f>Model!A30</f>
        <v>7</v>
      </c>
      <c r="B10" s="11">
        <f>Model!B30</f>
        <v>40878</v>
      </c>
      <c r="C10" s="15"/>
      <c r="D10" s="50">
        <v>0.1125</v>
      </c>
      <c r="E10" s="50">
        <v>0.1</v>
      </c>
      <c r="F10" s="49"/>
      <c r="G10" s="45"/>
      <c r="H10" s="51"/>
      <c r="I10" s="45"/>
      <c r="J10" s="45"/>
    </row>
    <row r="11" spans="1:10">
      <c r="A11" s="3">
        <f>Model!A31</f>
        <v>8</v>
      </c>
      <c r="B11" s="11">
        <f>Model!B31</f>
        <v>40909</v>
      </c>
      <c r="C11" s="15"/>
      <c r="D11" s="50">
        <v>0.125</v>
      </c>
      <c r="E11" s="50">
        <v>0.1</v>
      </c>
      <c r="F11" s="49"/>
      <c r="G11" s="45"/>
      <c r="H11" s="51"/>
      <c r="I11" s="45"/>
      <c r="J11" s="45"/>
    </row>
    <row r="12" spans="1:10">
      <c r="A12" s="3">
        <f>Model!A32</f>
        <v>9</v>
      </c>
      <c r="B12" s="11">
        <f>Model!B32</f>
        <v>40940</v>
      </c>
      <c r="C12" s="15"/>
      <c r="D12" s="50">
        <v>0.13750000000000001</v>
      </c>
      <c r="E12" s="50">
        <v>0.1</v>
      </c>
      <c r="F12" s="49"/>
      <c r="G12" s="45"/>
      <c r="H12" s="51"/>
      <c r="I12" s="45"/>
      <c r="J12" s="45"/>
    </row>
    <row r="13" spans="1:10">
      <c r="A13" s="3">
        <f>Model!A33</f>
        <v>10</v>
      </c>
      <c r="B13" s="11">
        <f>Model!B33</f>
        <v>40969</v>
      </c>
      <c r="C13" s="15"/>
      <c r="D13" s="50">
        <v>0.13750000000000001</v>
      </c>
      <c r="E13" s="50">
        <v>0.1</v>
      </c>
      <c r="F13" s="49"/>
      <c r="G13" s="45"/>
      <c r="H13" s="51"/>
      <c r="I13" s="45"/>
      <c r="J13" s="45"/>
    </row>
    <row r="14" spans="1:10">
      <c r="A14" s="3">
        <f>Model!A34</f>
        <v>11</v>
      </c>
      <c r="B14" s="11">
        <f>Model!B34</f>
        <v>41000</v>
      </c>
      <c r="C14" s="15"/>
      <c r="D14" s="50">
        <v>0.14000000000000001</v>
      </c>
      <c r="E14" s="50">
        <v>0.1</v>
      </c>
      <c r="F14" s="49"/>
      <c r="G14" s="45"/>
      <c r="H14" s="51"/>
      <c r="I14" s="45"/>
      <c r="J14" s="45"/>
    </row>
    <row r="15" spans="1:10">
      <c r="A15" s="3">
        <f>Model!A35</f>
        <v>12</v>
      </c>
      <c r="B15" s="11">
        <f>Model!B35</f>
        <v>41030</v>
      </c>
      <c r="C15" s="15"/>
      <c r="D15" s="50">
        <v>0.14000000000000001</v>
      </c>
      <c r="E15" s="50">
        <v>0.1</v>
      </c>
      <c r="F15" s="49"/>
      <c r="G15" s="45"/>
      <c r="H15" s="51"/>
      <c r="I15" s="45"/>
      <c r="J15" s="45"/>
    </row>
    <row r="16" spans="1:10">
      <c r="A16" s="3">
        <f>Model!A36</f>
        <v>13</v>
      </c>
      <c r="B16" s="11">
        <f>Model!B36</f>
        <v>41061</v>
      </c>
      <c r="C16" s="15"/>
      <c r="D16" s="50">
        <v>0.14000000000000001</v>
      </c>
      <c r="E16" s="50">
        <v>0.1</v>
      </c>
      <c r="F16" s="49"/>
      <c r="G16" s="45"/>
      <c r="H16" s="51"/>
      <c r="I16" s="45"/>
      <c r="J16" s="45"/>
    </row>
    <row r="17" spans="1:10">
      <c r="A17" s="3">
        <f>Model!A37</f>
        <v>14</v>
      </c>
      <c r="B17" s="11">
        <f>Model!B37</f>
        <v>41091</v>
      </c>
      <c r="C17" s="15"/>
      <c r="D17" s="50">
        <v>0.14000000000000001</v>
      </c>
      <c r="E17" s="50">
        <v>0.1</v>
      </c>
      <c r="F17" s="49"/>
      <c r="G17" s="45"/>
      <c r="H17" s="51"/>
      <c r="I17" s="45"/>
      <c r="J17" s="45"/>
    </row>
    <row r="18" spans="1:10">
      <c r="A18" s="3">
        <f>Model!A38</f>
        <v>15</v>
      </c>
      <c r="B18" s="11">
        <f>Model!B38</f>
        <v>41122</v>
      </c>
      <c r="C18" s="15"/>
      <c r="D18" s="50">
        <v>0.14000000000000001</v>
      </c>
      <c r="E18" s="50">
        <v>0.1</v>
      </c>
      <c r="F18" s="49"/>
      <c r="G18" s="45"/>
      <c r="H18" s="51"/>
      <c r="I18" s="45"/>
      <c r="J18" s="45"/>
    </row>
    <row r="19" spans="1:10">
      <c r="A19" s="3">
        <f>Model!A39</f>
        <v>16</v>
      </c>
      <c r="B19" s="11">
        <f>Model!B39</f>
        <v>41153</v>
      </c>
      <c r="C19" s="15"/>
      <c r="D19" s="50">
        <v>0.13</v>
      </c>
      <c r="E19" s="50">
        <v>0.1</v>
      </c>
      <c r="F19" s="49"/>
      <c r="G19" s="45"/>
      <c r="H19" s="51"/>
      <c r="I19" s="45"/>
      <c r="J19" s="45"/>
    </row>
    <row r="20" spans="1:10">
      <c r="A20" s="3">
        <f>Model!A40</f>
        <v>17</v>
      </c>
      <c r="B20" s="11">
        <f>Model!B40</f>
        <v>41183</v>
      </c>
      <c r="C20" s="15"/>
      <c r="D20" s="50">
        <v>0.13</v>
      </c>
      <c r="E20" s="50">
        <v>0.1</v>
      </c>
      <c r="F20" s="49"/>
      <c r="G20" s="45"/>
      <c r="H20" s="51"/>
      <c r="I20" s="45"/>
      <c r="J20" s="45"/>
    </row>
    <row r="21" spans="1:10">
      <c r="A21" s="3">
        <f>Model!A41</f>
        <v>18</v>
      </c>
      <c r="B21" s="11">
        <f>Model!B41</f>
        <v>41214</v>
      </c>
      <c r="C21" s="15"/>
      <c r="D21" s="50">
        <v>0.125</v>
      </c>
      <c r="E21" s="50">
        <v>0.1</v>
      </c>
      <c r="F21" s="49"/>
      <c r="G21" s="45"/>
      <c r="H21" s="51"/>
      <c r="I21" s="45"/>
      <c r="J21" s="45"/>
    </row>
    <row r="22" spans="1:10">
      <c r="A22" s="3">
        <f>Model!A42</f>
        <v>19</v>
      </c>
      <c r="B22" s="11">
        <f>Model!B42</f>
        <v>41244</v>
      </c>
      <c r="C22" s="15"/>
      <c r="D22" s="50">
        <v>0.125</v>
      </c>
      <c r="E22" s="50">
        <v>0.1</v>
      </c>
      <c r="F22" s="49"/>
      <c r="G22" s="45"/>
      <c r="H22" s="51"/>
      <c r="I22" s="45"/>
      <c r="J22" s="45"/>
    </row>
    <row r="23" spans="1:10">
      <c r="A23" s="3">
        <f>Model!A43</f>
        <v>20</v>
      </c>
      <c r="B23" s="11">
        <f>Model!B43</f>
        <v>41275</v>
      </c>
      <c r="C23" s="15"/>
      <c r="D23" s="50">
        <v>0.115</v>
      </c>
      <c r="E23" s="50">
        <v>0.1</v>
      </c>
      <c r="F23" s="49"/>
      <c r="G23" s="45"/>
      <c r="H23" s="51"/>
      <c r="I23" s="45"/>
      <c r="J23" s="45"/>
    </row>
    <row r="24" spans="1:10">
      <c r="A24" s="3">
        <f>Model!A44</f>
        <v>21</v>
      </c>
      <c r="B24" s="11">
        <f>Model!B44</f>
        <v>41306</v>
      </c>
      <c r="C24" s="15"/>
      <c r="D24" s="50">
        <v>0.1</v>
      </c>
      <c r="E24" s="50">
        <v>0.1</v>
      </c>
      <c r="F24" s="49"/>
      <c r="G24" s="45"/>
      <c r="H24" s="51"/>
      <c r="I24" s="45"/>
      <c r="J24" s="45"/>
    </row>
    <row r="25" spans="1:10">
      <c r="A25" s="3">
        <f>Model!A45</f>
        <v>22</v>
      </c>
      <c r="B25" s="11">
        <f>Model!B45</f>
        <v>41334</v>
      </c>
      <c r="C25" s="15"/>
      <c r="D25" s="50">
        <v>0.1</v>
      </c>
      <c r="E25" s="50">
        <v>0.1</v>
      </c>
      <c r="F25" s="49"/>
      <c r="G25" s="45"/>
      <c r="H25" s="51"/>
      <c r="I25" s="45"/>
      <c r="J25" s="45"/>
    </row>
    <row r="26" spans="1:10">
      <c r="A26" s="3">
        <f>Model!A46</f>
        <v>23</v>
      </c>
      <c r="B26" s="11">
        <f>Model!B46</f>
        <v>41365</v>
      </c>
      <c r="C26" s="15"/>
      <c r="D26" s="50">
        <v>0.1</v>
      </c>
      <c r="E26" s="50">
        <v>0.1</v>
      </c>
      <c r="F26" s="49"/>
      <c r="G26" s="45"/>
      <c r="H26" s="51"/>
      <c r="I26" s="45"/>
      <c r="J26" s="45"/>
    </row>
    <row r="27" spans="1:10">
      <c r="A27" s="3">
        <f>Model!A47</f>
        <v>24</v>
      </c>
      <c r="B27" s="11">
        <f>Model!B47</f>
        <v>41395</v>
      </c>
      <c r="C27" s="15"/>
      <c r="D27" s="50">
        <v>0.1</v>
      </c>
      <c r="E27" s="50">
        <v>0.1</v>
      </c>
      <c r="F27" s="49"/>
      <c r="G27" s="45"/>
      <c r="H27" s="51"/>
      <c r="I27" s="45"/>
      <c r="J27" s="45"/>
    </row>
    <row r="28" spans="1:10">
      <c r="A28" s="3">
        <f>Model!A48</f>
        <v>25</v>
      </c>
      <c r="B28" s="11">
        <f>Model!B48</f>
        <v>41426</v>
      </c>
      <c r="C28" s="15"/>
      <c r="D28" s="50">
        <v>0.1</v>
      </c>
      <c r="E28" s="50">
        <v>0.1</v>
      </c>
      <c r="F28" s="49"/>
      <c r="G28" s="45"/>
      <c r="H28" s="51"/>
      <c r="I28" s="45"/>
      <c r="J28" s="45"/>
    </row>
    <row r="29" spans="1:10">
      <c r="A29" s="3">
        <f>Model!A49</f>
        <v>26</v>
      </c>
      <c r="B29" s="11">
        <f>Model!B49</f>
        <v>41456</v>
      </c>
      <c r="C29" s="15"/>
      <c r="D29" s="50">
        <v>0.1</v>
      </c>
      <c r="E29" s="50">
        <v>0.1</v>
      </c>
      <c r="F29" s="49"/>
      <c r="G29" s="45"/>
      <c r="H29" s="51"/>
      <c r="I29" s="45"/>
      <c r="J29" s="45"/>
    </row>
    <row r="30" spans="1:10">
      <c r="A30" s="3">
        <f>Model!A50</f>
        <v>27</v>
      </c>
      <c r="B30" s="11">
        <f>Model!B50</f>
        <v>41487</v>
      </c>
      <c r="C30" s="15"/>
      <c r="D30" s="50">
        <v>0.1</v>
      </c>
      <c r="E30" s="50">
        <v>0.1</v>
      </c>
      <c r="F30" s="49"/>
      <c r="G30" s="45"/>
      <c r="H30" s="51"/>
      <c r="I30" s="45"/>
      <c r="J30" s="45"/>
    </row>
    <row r="31" spans="1:10">
      <c r="A31" s="3">
        <f>Model!A51</f>
        <v>28</v>
      </c>
      <c r="B31" s="11">
        <f>Model!B51</f>
        <v>41518</v>
      </c>
      <c r="C31" s="15"/>
      <c r="D31" s="50">
        <v>0.1</v>
      </c>
      <c r="E31" s="50">
        <v>0.1</v>
      </c>
      <c r="F31" s="49"/>
      <c r="G31" s="45"/>
      <c r="H31" s="51"/>
      <c r="I31" s="45"/>
      <c r="J31" s="45"/>
    </row>
    <row r="32" spans="1:10">
      <c r="A32" s="3">
        <f>Model!A52</f>
        <v>29</v>
      </c>
      <c r="B32" s="11">
        <f>Model!B52</f>
        <v>41548</v>
      </c>
      <c r="C32" s="15"/>
      <c r="D32" s="50">
        <v>0.1</v>
      </c>
      <c r="E32" s="50">
        <v>0.1</v>
      </c>
      <c r="F32" s="49"/>
      <c r="G32" s="45"/>
      <c r="H32" s="51"/>
      <c r="I32" s="45"/>
      <c r="J32" s="45"/>
    </row>
    <row r="33" spans="1:10">
      <c r="A33" s="3">
        <f>Model!A53</f>
        <v>30</v>
      </c>
      <c r="B33" s="11">
        <f>Model!B53</f>
        <v>41579</v>
      </c>
      <c r="C33" s="15"/>
      <c r="D33" s="50">
        <v>0.1</v>
      </c>
      <c r="E33" s="50">
        <v>0.1</v>
      </c>
      <c r="F33" s="49"/>
      <c r="G33" s="45"/>
      <c r="H33" s="51"/>
      <c r="I33" s="45"/>
      <c r="J33" s="45"/>
    </row>
    <row r="34" spans="1:10">
      <c r="A34" s="3">
        <f>Model!A54</f>
        <v>31</v>
      </c>
      <c r="B34" s="11">
        <f>Model!B54</f>
        <v>41609</v>
      </c>
      <c r="C34" s="15"/>
      <c r="D34" s="50">
        <v>0.1</v>
      </c>
      <c r="E34" s="50">
        <v>0.1</v>
      </c>
      <c r="F34" s="49"/>
      <c r="G34" s="45"/>
      <c r="H34" s="51"/>
      <c r="I34" s="45"/>
      <c r="J34" s="45"/>
    </row>
    <row r="35" spans="1:10">
      <c r="A35" s="3">
        <f>Model!A55</f>
        <v>32</v>
      </c>
      <c r="B35" s="11">
        <f>Model!B55</f>
        <v>41640</v>
      </c>
      <c r="C35" s="15"/>
      <c r="D35" s="50">
        <v>0.1</v>
      </c>
      <c r="E35" s="50">
        <v>0.1</v>
      </c>
      <c r="F35" s="49"/>
      <c r="G35" s="45"/>
      <c r="H35" s="51"/>
      <c r="I35" s="45"/>
      <c r="J35" s="45"/>
    </row>
    <row r="36" spans="1:10">
      <c r="A36" s="3">
        <f>Model!A56</f>
        <v>33</v>
      </c>
      <c r="B36" s="11">
        <f>Model!B56</f>
        <v>41671</v>
      </c>
      <c r="C36" s="15"/>
      <c r="D36" s="50">
        <v>0.1</v>
      </c>
      <c r="E36" s="50">
        <v>0.1</v>
      </c>
      <c r="F36" s="49"/>
      <c r="G36" s="45"/>
      <c r="H36" s="51"/>
      <c r="I36" s="45"/>
      <c r="J36" s="45"/>
    </row>
    <row r="37" spans="1:10">
      <c r="A37" s="3">
        <f>Model!A57</f>
        <v>34</v>
      </c>
      <c r="B37" s="11">
        <f>Model!B57</f>
        <v>41699</v>
      </c>
      <c r="C37" s="15"/>
      <c r="D37" s="50">
        <v>0.1</v>
      </c>
      <c r="E37" s="50">
        <v>0.1</v>
      </c>
      <c r="F37" s="49"/>
      <c r="G37" s="45"/>
      <c r="H37" s="51"/>
      <c r="I37" s="45"/>
      <c r="J37" s="45"/>
    </row>
    <row r="38" spans="1:10">
      <c r="A38" s="3">
        <f>Model!A58</f>
        <v>35</v>
      </c>
      <c r="B38" s="11">
        <f>Model!B58</f>
        <v>41730</v>
      </c>
      <c r="C38" s="15"/>
      <c r="D38" s="50">
        <v>0.1</v>
      </c>
      <c r="E38" s="50">
        <v>0.1</v>
      </c>
      <c r="F38" s="49"/>
      <c r="G38" s="45"/>
      <c r="H38" s="51"/>
      <c r="I38" s="45"/>
      <c r="J38" s="45"/>
    </row>
    <row r="39" spans="1:10">
      <c r="A39" s="3">
        <f>Model!A59</f>
        <v>36</v>
      </c>
      <c r="B39" s="11">
        <f>Model!B59</f>
        <v>41760</v>
      </c>
      <c r="C39" s="15"/>
      <c r="D39" s="50">
        <v>0.1</v>
      </c>
      <c r="E39" s="50">
        <v>0.1</v>
      </c>
      <c r="F39" s="49"/>
      <c r="G39" s="45"/>
      <c r="H39" s="51"/>
      <c r="I39" s="45"/>
      <c r="J39" s="45"/>
    </row>
    <row r="40" spans="1:10">
      <c r="A40" s="3">
        <f>Model!A60</f>
        <v>37</v>
      </c>
      <c r="B40" s="11">
        <f>Model!B60</f>
        <v>41791</v>
      </c>
      <c r="C40" s="15"/>
      <c r="D40" s="50">
        <v>0.1</v>
      </c>
      <c r="E40" s="50">
        <v>0.1</v>
      </c>
      <c r="F40" s="49"/>
      <c r="G40" s="45"/>
      <c r="H40" s="51"/>
      <c r="I40" s="45"/>
      <c r="J40" s="45"/>
    </row>
    <row r="41" spans="1:10">
      <c r="A41" s="3">
        <f>Model!A61</f>
        <v>38</v>
      </c>
      <c r="B41" s="11">
        <f>Model!B61</f>
        <v>41821</v>
      </c>
      <c r="C41" s="15"/>
      <c r="D41" s="50">
        <v>0.1</v>
      </c>
      <c r="E41" s="50">
        <v>0.1</v>
      </c>
      <c r="F41" s="49"/>
      <c r="G41" s="45"/>
      <c r="H41" s="51"/>
      <c r="I41" s="45"/>
      <c r="J41" s="45"/>
    </row>
    <row r="42" spans="1:10">
      <c r="A42" s="3">
        <f>Model!A62</f>
        <v>39</v>
      </c>
      <c r="B42" s="11">
        <f>Model!B62</f>
        <v>41852</v>
      </c>
      <c r="C42" s="15"/>
      <c r="D42" s="50">
        <v>0.1</v>
      </c>
      <c r="E42" s="50">
        <v>0.1</v>
      </c>
      <c r="F42" s="49"/>
      <c r="G42" s="45"/>
      <c r="H42" s="51"/>
      <c r="I42" s="45"/>
      <c r="J42" s="45"/>
    </row>
    <row r="43" spans="1:10">
      <c r="A43" s="3">
        <f>Model!A63</f>
        <v>40</v>
      </c>
      <c r="B43" s="11">
        <f>Model!B63</f>
        <v>41883</v>
      </c>
      <c r="C43" s="15"/>
      <c r="D43" s="50">
        <v>0.1</v>
      </c>
      <c r="E43" s="50">
        <v>0.1</v>
      </c>
      <c r="F43" s="49"/>
      <c r="G43" s="45"/>
      <c r="H43" s="51"/>
      <c r="I43" s="45"/>
      <c r="J43" s="45"/>
    </row>
    <row r="44" spans="1:10">
      <c r="A44" s="3">
        <f>Model!A64</f>
        <v>41</v>
      </c>
      <c r="B44" s="11">
        <f>Model!B64</f>
        <v>41913</v>
      </c>
      <c r="C44" s="15"/>
      <c r="D44" s="50">
        <v>0.1</v>
      </c>
      <c r="E44" s="50">
        <v>0.1</v>
      </c>
      <c r="F44" s="49"/>
      <c r="G44" s="45"/>
      <c r="H44" s="51"/>
      <c r="I44" s="45"/>
      <c r="J44" s="45"/>
    </row>
    <row r="45" spans="1:10">
      <c r="A45" s="3">
        <f>Model!A65</f>
        <v>42</v>
      </c>
      <c r="B45" s="11">
        <f>Model!B65</f>
        <v>41944</v>
      </c>
      <c r="C45" s="15"/>
      <c r="D45" s="50">
        <v>0.1</v>
      </c>
      <c r="E45" s="50">
        <v>0.1</v>
      </c>
      <c r="F45" s="49"/>
      <c r="G45" s="45"/>
      <c r="H45" s="51"/>
      <c r="I45" s="45"/>
      <c r="J45" s="45"/>
    </row>
    <row r="46" spans="1:10">
      <c r="A46" s="3">
        <f>Model!A66</f>
        <v>43</v>
      </c>
      <c r="B46" s="11">
        <f>Model!B66</f>
        <v>41974</v>
      </c>
      <c r="C46" s="15"/>
      <c r="D46" s="50">
        <v>0.1</v>
      </c>
      <c r="E46" s="50">
        <v>0.1</v>
      </c>
      <c r="F46" s="49"/>
      <c r="G46" s="45"/>
      <c r="H46" s="51"/>
      <c r="I46" s="45"/>
      <c r="J46" s="45"/>
    </row>
    <row r="47" spans="1:10">
      <c r="A47" s="3">
        <f>Model!A67</f>
        <v>44</v>
      </c>
      <c r="B47" s="11">
        <f>Model!B67</f>
        <v>42005</v>
      </c>
      <c r="C47" s="15"/>
      <c r="D47" s="50">
        <v>0.1</v>
      </c>
      <c r="E47" s="50">
        <v>0.1</v>
      </c>
      <c r="F47" s="49"/>
      <c r="G47" s="45"/>
      <c r="H47" s="51"/>
      <c r="I47" s="45"/>
      <c r="J47" s="45"/>
    </row>
    <row r="48" spans="1:10">
      <c r="A48" s="3">
        <f>Model!A68</f>
        <v>45</v>
      </c>
      <c r="B48" s="11">
        <f>Model!B68</f>
        <v>42036</v>
      </c>
      <c r="C48" s="15"/>
      <c r="D48" s="50">
        <v>0.1</v>
      </c>
      <c r="E48" s="50">
        <v>0.1</v>
      </c>
      <c r="F48" s="49"/>
      <c r="G48" s="45"/>
      <c r="H48" s="51"/>
      <c r="I48" s="45"/>
      <c r="J48" s="45"/>
    </row>
    <row r="49" spans="1:10">
      <c r="A49" s="3">
        <f>Model!A69</f>
        <v>46</v>
      </c>
      <c r="B49" s="11">
        <f>Model!B69</f>
        <v>42064</v>
      </c>
      <c r="C49" s="15"/>
      <c r="D49" s="50">
        <v>0.1</v>
      </c>
      <c r="E49" s="50">
        <v>0.1</v>
      </c>
      <c r="F49" s="49"/>
      <c r="G49" s="45"/>
      <c r="H49" s="51"/>
      <c r="I49" s="45"/>
      <c r="J49" s="45"/>
    </row>
    <row r="50" spans="1:10">
      <c r="A50" s="3">
        <f>Model!A70</f>
        <v>47</v>
      </c>
      <c r="B50" s="11">
        <f>Model!B70</f>
        <v>42095</v>
      </c>
      <c r="C50" s="15"/>
      <c r="D50" s="50">
        <v>0.1</v>
      </c>
      <c r="E50" s="50">
        <v>0.1</v>
      </c>
      <c r="F50" s="49"/>
      <c r="G50" s="45"/>
      <c r="H50" s="51"/>
      <c r="I50" s="45"/>
      <c r="J50" s="45"/>
    </row>
    <row r="51" spans="1:10">
      <c r="A51" s="3">
        <f>Model!A71</f>
        <v>48</v>
      </c>
      <c r="B51" s="11">
        <f>Model!B71</f>
        <v>42125</v>
      </c>
      <c r="C51" s="15"/>
      <c r="D51" s="50">
        <v>0.1</v>
      </c>
      <c r="E51" s="50">
        <v>0.1</v>
      </c>
      <c r="F51" s="49"/>
      <c r="G51" s="45"/>
      <c r="H51" s="51"/>
      <c r="I51" s="45"/>
      <c r="J51" s="45"/>
    </row>
    <row r="52" spans="1:10">
      <c r="A52" s="3">
        <f>Model!A72</f>
        <v>49</v>
      </c>
      <c r="B52" s="11">
        <f>Model!B72</f>
        <v>42156</v>
      </c>
      <c r="C52" s="15"/>
      <c r="D52" s="50">
        <v>0.1</v>
      </c>
      <c r="E52" s="50">
        <v>0.1</v>
      </c>
      <c r="F52" s="49"/>
      <c r="G52" s="45"/>
      <c r="H52" s="51"/>
      <c r="I52" s="45"/>
      <c r="J52" s="45"/>
    </row>
    <row r="53" spans="1:10">
      <c r="A53" s="3">
        <f>Model!A73</f>
        <v>50</v>
      </c>
      <c r="B53" s="11">
        <f>Model!B73</f>
        <v>42186</v>
      </c>
      <c r="C53" s="15"/>
      <c r="D53" s="50">
        <v>0.1</v>
      </c>
      <c r="E53" s="50">
        <v>0.1</v>
      </c>
      <c r="F53" s="49"/>
      <c r="G53" s="45"/>
      <c r="H53" s="51"/>
      <c r="I53" s="45"/>
      <c r="J53" s="45"/>
    </row>
    <row r="54" spans="1:10">
      <c r="A54" s="3">
        <f>Model!A74</f>
        <v>51</v>
      </c>
      <c r="B54" s="11">
        <f>Model!B74</f>
        <v>42217</v>
      </c>
      <c r="C54" s="15"/>
      <c r="D54" s="50">
        <v>0.1</v>
      </c>
      <c r="E54" s="50">
        <v>0.1</v>
      </c>
      <c r="F54" s="49"/>
      <c r="G54" s="45"/>
      <c r="H54" s="51"/>
      <c r="I54" s="45"/>
      <c r="J54" s="45"/>
    </row>
    <row r="55" spans="1:10">
      <c r="A55" s="3">
        <f>Model!A75</f>
        <v>52</v>
      </c>
      <c r="B55" s="11">
        <f>Model!B75</f>
        <v>42248</v>
      </c>
      <c r="C55" s="15"/>
      <c r="D55" s="50">
        <v>0.1</v>
      </c>
      <c r="E55" s="50">
        <v>0.1</v>
      </c>
      <c r="F55" s="49"/>
      <c r="G55" s="45"/>
      <c r="H55" s="51"/>
      <c r="I55" s="45"/>
      <c r="J55" s="45"/>
    </row>
    <row r="56" spans="1:10">
      <c r="A56" s="3">
        <f>Model!A76</f>
        <v>53</v>
      </c>
      <c r="B56" s="11">
        <f>Model!B76</f>
        <v>42278</v>
      </c>
      <c r="C56" s="15"/>
      <c r="D56" s="50">
        <v>0.1</v>
      </c>
      <c r="E56" s="50">
        <v>0.1</v>
      </c>
      <c r="F56" s="49"/>
      <c r="G56" s="45"/>
      <c r="H56" s="51"/>
      <c r="I56" s="45"/>
      <c r="J56" s="45"/>
    </row>
    <row r="57" spans="1:10">
      <c r="A57" s="3">
        <f>Model!A77</f>
        <v>54</v>
      </c>
      <c r="B57" s="11">
        <f>Model!B77</f>
        <v>42309</v>
      </c>
      <c r="C57" s="15"/>
      <c r="D57" s="50">
        <v>0.1</v>
      </c>
      <c r="E57" s="50">
        <v>0.1</v>
      </c>
      <c r="F57" s="49"/>
      <c r="G57" s="45"/>
      <c r="H57" s="51"/>
      <c r="I57" s="45"/>
      <c r="J57" s="45"/>
    </row>
    <row r="58" spans="1:10">
      <c r="A58" s="3">
        <f>Model!A78</f>
        <v>55</v>
      </c>
      <c r="B58" s="11">
        <f>Model!B78</f>
        <v>42339</v>
      </c>
      <c r="C58" s="15"/>
      <c r="D58" s="50">
        <v>0.1</v>
      </c>
      <c r="E58" s="50">
        <v>0.1</v>
      </c>
      <c r="F58" s="49"/>
      <c r="G58" s="45"/>
      <c r="H58" s="51"/>
      <c r="I58" s="45"/>
      <c r="J58" s="45"/>
    </row>
    <row r="59" spans="1:10">
      <c r="A59" s="3">
        <f>Model!A79</f>
        <v>56</v>
      </c>
      <c r="B59" s="11">
        <f>Model!B79</f>
        <v>42370</v>
      </c>
      <c r="C59" s="15"/>
      <c r="D59" s="50">
        <v>0.1</v>
      </c>
      <c r="E59" s="50">
        <v>0.1</v>
      </c>
      <c r="F59" s="49"/>
      <c r="G59" s="45"/>
      <c r="H59" s="51"/>
      <c r="I59" s="45"/>
      <c r="J59" s="45"/>
    </row>
    <row r="60" spans="1:10">
      <c r="A60" s="3">
        <f>Model!A80</f>
        <v>57</v>
      </c>
      <c r="B60" s="11">
        <f>Model!B80</f>
        <v>42401</v>
      </c>
      <c r="C60" s="15"/>
      <c r="D60" s="50">
        <v>0.1</v>
      </c>
      <c r="E60" s="50">
        <v>0.1</v>
      </c>
      <c r="F60" s="49"/>
      <c r="G60" s="45"/>
      <c r="H60" s="51"/>
      <c r="I60" s="45"/>
      <c r="J60" s="45"/>
    </row>
    <row r="61" spans="1:10">
      <c r="A61" s="3">
        <f>Model!A81</f>
        <v>58</v>
      </c>
      <c r="B61" s="11">
        <f>Model!B81</f>
        <v>42430</v>
      </c>
      <c r="C61" s="15"/>
      <c r="D61" s="50">
        <v>0.1</v>
      </c>
      <c r="E61" s="50">
        <v>0.1</v>
      </c>
      <c r="F61" s="49"/>
      <c r="G61" s="45"/>
      <c r="H61" s="51"/>
      <c r="I61" s="45"/>
      <c r="J61" s="45"/>
    </row>
    <row r="62" spans="1:10">
      <c r="A62" s="3">
        <f>Model!A82</f>
        <v>59</v>
      </c>
      <c r="B62" s="11">
        <f>Model!B82</f>
        <v>42461</v>
      </c>
      <c r="C62" s="15"/>
      <c r="D62" s="50">
        <v>0.1</v>
      </c>
      <c r="E62" s="50">
        <v>0.1</v>
      </c>
      <c r="F62" s="49"/>
      <c r="G62" s="45"/>
      <c r="H62" s="51"/>
      <c r="I62" s="45"/>
      <c r="J62" s="45"/>
    </row>
    <row r="63" spans="1:10">
      <c r="A63" s="3">
        <f>Model!A83</f>
        <v>60</v>
      </c>
      <c r="B63" s="11">
        <f>Model!B83</f>
        <v>42491</v>
      </c>
      <c r="C63" s="15"/>
      <c r="D63" s="50">
        <v>0.1</v>
      </c>
      <c r="E63" s="50">
        <v>0.1</v>
      </c>
      <c r="F63" s="49"/>
      <c r="G63" s="45"/>
      <c r="H63" s="51"/>
      <c r="I63" s="45"/>
      <c r="J63" s="45"/>
    </row>
    <row r="64" spans="1:10">
      <c r="A64" s="3">
        <f>Model!A84</f>
        <v>61</v>
      </c>
      <c r="B64" s="11" t="str">
        <f>Model!B84</f>
        <v/>
      </c>
      <c r="C64" s="15"/>
      <c r="D64" s="50">
        <v>0.1</v>
      </c>
      <c r="E64" s="50">
        <v>0.1</v>
      </c>
      <c r="F64" s="49"/>
      <c r="G64" s="45"/>
      <c r="H64" s="51"/>
      <c r="I64" s="45"/>
      <c r="J64" s="45"/>
    </row>
    <row r="65" spans="1:10">
      <c r="A65" s="3">
        <f>Model!A85</f>
        <v>62</v>
      </c>
      <c r="B65" s="11" t="str">
        <f>Model!B85</f>
        <v/>
      </c>
      <c r="C65" s="15"/>
      <c r="D65" s="50">
        <v>0.1</v>
      </c>
      <c r="E65" s="50">
        <v>0.1</v>
      </c>
      <c r="F65" s="49"/>
      <c r="G65" s="45"/>
      <c r="H65" s="51"/>
      <c r="I65" s="45"/>
      <c r="J65" s="45"/>
    </row>
    <row r="66" spans="1:10">
      <c r="A66" s="3">
        <f>Model!A86</f>
        <v>63</v>
      </c>
      <c r="B66" s="11" t="str">
        <f>Model!B86</f>
        <v/>
      </c>
      <c r="C66" s="15"/>
      <c r="D66" s="50">
        <v>0.1</v>
      </c>
      <c r="E66" s="50">
        <v>0.1</v>
      </c>
      <c r="F66" s="49"/>
      <c r="G66" s="45"/>
      <c r="H66" s="51"/>
      <c r="I66" s="45"/>
      <c r="J66" s="45"/>
    </row>
    <row r="67" spans="1:10">
      <c r="A67" s="3">
        <f>Model!A87</f>
        <v>64</v>
      </c>
      <c r="B67" s="11" t="str">
        <f>Model!B87</f>
        <v/>
      </c>
      <c r="C67" s="15"/>
      <c r="D67" s="50">
        <v>0.1</v>
      </c>
      <c r="E67" s="50">
        <v>0.1</v>
      </c>
      <c r="F67" s="49"/>
      <c r="G67" s="45"/>
      <c r="H67" s="51"/>
      <c r="I67" s="45"/>
      <c r="J67" s="45"/>
    </row>
    <row r="68" spans="1:10">
      <c r="A68" s="3">
        <f>Model!A88</f>
        <v>65</v>
      </c>
      <c r="B68" s="11" t="str">
        <f>Model!B88</f>
        <v/>
      </c>
      <c r="C68" s="15"/>
      <c r="D68" s="50">
        <v>0.1</v>
      </c>
      <c r="E68" s="50">
        <v>0.1</v>
      </c>
      <c r="F68" s="49"/>
      <c r="G68" s="45"/>
      <c r="H68" s="51"/>
      <c r="I68" s="45"/>
      <c r="J68" s="45"/>
    </row>
    <row r="69" spans="1:10">
      <c r="A69" s="3">
        <f>Model!A89</f>
        <v>66</v>
      </c>
      <c r="B69" s="11" t="str">
        <f>Model!B89</f>
        <v/>
      </c>
      <c r="C69" s="15"/>
      <c r="D69" s="50">
        <v>0.1</v>
      </c>
      <c r="E69" s="50">
        <v>0.1</v>
      </c>
      <c r="F69" s="49"/>
      <c r="G69" s="45"/>
      <c r="H69" s="51"/>
      <c r="I69" s="45"/>
      <c r="J69" s="45"/>
    </row>
    <row r="70" spans="1:10">
      <c r="A70" s="3">
        <f>Model!A90</f>
        <v>67</v>
      </c>
      <c r="B70" s="11" t="str">
        <f>Model!B90</f>
        <v/>
      </c>
      <c r="C70" s="15"/>
      <c r="D70" s="50">
        <v>0.1</v>
      </c>
      <c r="E70" s="50">
        <v>0.1</v>
      </c>
      <c r="F70" s="49"/>
      <c r="G70" s="45"/>
      <c r="H70" s="51"/>
      <c r="I70" s="45"/>
      <c r="J70" s="45"/>
    </row>
    <row r="71" spans="1:10">
      <c r="A71" s="3">
        <f>Model!A91</f>
        <v>68</v>
      </c>
      <c r="B71" s="11" t="str">
        <f>Model!B91</f>
        <v/>
      </c>
      <c r="C71" s="15"/>
      <c r="D71" s="50">
        <v>0.1</v>
      </c>
      <c r="E71" s="50">
        <v>0.1</v>
      </c>
      <c r="F71" s="49"/>
      <c r="G71" s="45"/>
      <c r="H71" s="51"/>
      <c r="I71" s="45"/>
      <c r="J71" s="45"/>
    </row>
    <row r="72" spans="1:10">
      <c r="A72" s="3">
        <f>Model!A92</f>
        <v>69</v>
      </c>
      <c r="B72" s="11" t="str">
        <f>Model!B92</f>
        <v/>
      </c>
      <c r="C72" s="15"/>
      <c r="D72" s="50">
        <v>0.1</v>
      </c>
      <c r="E72" s="50">
        <v>0.1</v>
      </c>
      <c r="F72" s="49"/>
      <c r="G72" s="45"/>
      <c r="H72" s="51"/>
      <c r="I72" s="45"/>
      <c r="J72" s="45"/>
    </row>
    <row r="73" spans="1:10">
      <c r="A73" s="3">
        <f>Model!A93</f>
        <v>70</v>
      </c>
      <c r="B73" s="11" t="str">
        <f>Model!B93</f>
        <v/>
      </c>
      <c r="C73" s="15"/>
      <c r="D73" s="50">
        <v>0.1</v>
      </c>
      <c r="E73" s="50">
        <v>0.1</v>
      </c>
      <c r="F73" s="49"/>
      <c r="G73" s="45"/>
      <c r="H73" s="51"/>
      <c r="I73" s="45"/>
      <c r="J73" s="45"/>
    </row>
    <row r="74" spans="1:10">
      <c r="A74" s="3">
        <f>Model!A94</f>
        <v>71</v>
      </c>
      <c r="B74" s="11" t="str">
        <f>Model!B94</f>
        <v/>
      </c>
      <c r="C74" s="15"/>
      <c r="D74" s="50">
        <v>0.1</v>
      </c>
      <c r="E74" s="50">
        <v>0.1</v>
      </c>
      <c r="F74" s="49"/>
      <c r="G74" s="45"/>
      <c r="H74" s="51"/>
      <c r="I74" s="45"/>
      <c r="J74" s="45"/>
    </row>
    <row r="75" spans="1:10">
      <c r="A75" s="3">
        <f>Model!A95</f>
        <v>72</v>
      </c>
      <c r="B75" s="11" t="str">
        <f>Model!B95</f>
        <v/>
      </c>
      <c r="C75" s="15"/>
      <c r="D75" s="50">
        <v>0.1</v>
      </c>
      <c r="E75" s="50">
        <v>0.1</v>
      </c>
      <c r="F75" s="49"/>
      <c r="G75" s="45"/>
      <c r="H75" s="51"/>
      <c r="I75" s="45"/>
      <c r="J75" s="45"/>
    </row>
    <row r="76" spans="1:10">
      <c r="A76" s="3">
        <f>Model!A96</f>
        <v>73</v>
      </c>
      <c r="B76" s="11" t="str">
        <f>Model!B96</f>
        <v/>
      </c>
      <c r="C76" s="15"/>
      <c r="D76" s="50">
        <v>0.1</v>
      </c>
      <c r="E76" s="50">
        <v>0.1</v>
      </c>
      <c r="F76" s="49"/>
      <c r="G76" s="45"/>
      <c r="H76" s="51"/>
      <c r="I76" s="45"/>
      <c r="J76" s="45"/>
    </row>
    <row r="77" spans="1:10">
      <c r="A77" s="3">
        <f>Model!A97</f>
        <v>74</v>
      </c>
      <c r="B77" s="11" t="str">
        <f>Model!B97</f>
        <v/>
      </c>
      <c r="C77" s="15"/>
      <c r="D77" s="50">
        <v>0.1</v>
      </c>
      <c r="E77" s="50">
        <v>0.1</v>
      </c>
      <c r="F77" s="49"/>
      <c r="G77" s="45"/>
      <c r="H77" s="51"/>
      <c r="I77" s="45"/>
      <c r="J77" s="45"/>
    </row>
    <row r="78" spans="1:10">
      <c r="A78" s="3">
        <f>Model!A98</f>
        <v>75</v>
      </c>
      <c r="B78" s="11" t="str">
        <f>Model!B98</f>
        <v/>
      </c>
      <c r="C78" s="15"/>
      <c r="D78" s="50">
        <v>0.1</v>
      </c>
      <c r="E78" s="50">
        <v>0.1</v>
      </c>
      <c r="F78" s="49"/>
      <c r="G78" s="45"/>
      <c r="H78" s="51"/>
      <c r="I78" s="45"/>
      <c r="J78" s="45"/>
    </row>
    <row r="79" spans="1:10">
      <c r="A79" s="3">
        <f>Model!A99</f>
        <v>76</v>
      </c>
      <c r="B79" s="11" t="str">
        <f>Model!B99</f>
        <v/>
      </c>
      <c r="C79" s="15"/>
      <c r="D79" s="50">
        <v>0.1</v>
      </c>
      <c r="E79" s="50">
        <v>0.1</v>
      </c>
      <c r="F79" s="49"/>
      <c r="G79" s="45"/>
      <c r="H79" s="51"/>
      <c r="I79" s="45"/>
      <c r="J79" s="45"/>
    </row>
    <row r="80" spans="1:10">
      <c r="A80" s="3">
        <f>Model!A100</f>
        <v>77</v>
      </c>
      <c r="B80" s="11" t="str">
        <f>Model!B100</f>
        <v/>
      </c>
      <c r="C80" s="15"/>
      <c r="D80" s="50">
        <v>0.1</v>
      </c>
      <c r="E80" s="50">
        <v>0.1</v>
      </c>
      <c r="F80" s="49"/>
      <c r="G80" s="45"/>
      <c r="H80" s="51"/>
      <c r="I80" s="45"/>
      <c r="J80" s="45"/>
    </row>
    <row r="81" spans="1:10">
      <c r="A81" s="3">
        <f>Model!A101</f>
        <v>78</v>
      </c>
      <c r="B81" s="11" t="str">
        <f>Model!B101</f>
        <v/>
      </c>
      <c r="C81" s="15"/>
      <c r="D81" s="50">
        <v>0.1</v>
      </c>
      <c r="E81" s="50">
        <v>0.1</v>
      </c>
      <c r="F81" s="49"/>
      <c r="G81" s="45"/>
      <c r="H81" s="51"/>
      <c r="I81" s="45"/>
      <c r="J81" s="45"/>
    </row>
    <row r="82" spans="1:10">
      <c r="A82" s="3">
        <f>Model!A102</f>
        <v>79</v>
      </c>
      <c r="B82" s="11" t="str">
        <f>Model!B102</f>
        <v/>
      </c>
      <c r="C82" s="15"/>
      <c r="D82" s="50">
        <v>0.1</v>
      </c>
      <c r="E82" s="50">
        <v>0.1</v>
      </c>
      <c r="F82" s="49"/>
      <c r="G82" s="45"/>
      <c r="H82" s="51"/>
      <c r="I82" s="45"/>
      <c r="J82" s="45"/>
    </row>
    <row r="83" spans="1:10">
      <c r="A83" s="3">
        <f>Model!A103</f>
        <v>80</v>
      </c>
      <c r="B83" s="11" t="str">
        <f>Model!B103</f>
        <v/>
      </c>
      <c r="C83" s="15"/>
      <c r="D83" s="50">
        <v>0.1</v>
      </c>
      <c r="E83" s="50">
        <v>0.1</v>
      </c>
      <c r="F83" s="49"/>
      <c r="G83" s="45"/>
      <c r="H83" s="51"/>
      <c r="I83" s="45"/>
      <c r="J83" s="45"/>
    </row>
    <row r="84" spans="1:10">
      <c r="A84" s="3">
        <f>Model!A104</f>
        <v>81</v>
      </c>
      <c r="B84" s="11" t="str">
        <f>Model!B104</f>
        <v/>
      </c>
      <c r="C84" s="15"/>
      <c r="D84" s="50">
        <v>0.1</v>
      </c>
      <c r="E84" s="50">
        <v>0.1</v>
      </c>
      <c r="F84" s="49"/>
      <c r="G84" s="45"/>
      <c r="H84" s="51"/>
      <c r="I84" s="45"/>
      <c r="J84" s="45"/>
    </row>
    <row r="85" spans="1:10">
      <c r="A85" s="3">
        <f>Model!A105</f>
        <v>82</v>
      </c>
      <c r="B85" s="11" t="str">
        <f>Model!B105</f>
        <v/>
      </c>
      <c r="C85" s="15"/>
      <c r="D85" s="50">
        <v>0.1</v>
      </c>
      <c r="E85" s="50">
        <v>0.1</v>
      </c>
      <c r="F85" s="49"/>
      <c r="G85" s="45"/>
      <c r="H85" s="51"/>
      <c r="I85" s="45"/>
      <c r="J85" s="45"/>
    </row>
    <row r="86" spans="1:10">
      <c r="A86" s="3">
        <f>Model!A106</f>
        <v>83</v>
      </c>
      <c r="B86" s="11" t="str">
        <f>Model!B106</f>
        <v/>
      </c>
      <c r="C86" s="15"/>
      <c r="D86" s="50">
        <v>0.1</v>
      </c>
      <c r="E86" s="50">
        <v>0.1</v>
      </c>
      <c r="F86" s="49"/>
      <c r="G86" s="45"/>
      <c r="H86" s="51"/>
      <c r="I86" s="45"/>
      <c r="J86" s="45"/>
    </row>
    <row r="87" spans="1:10">
      <c r="A87" s="3">
        <f>Model!A107</f>
        <v>84</v>
      </c>
      <c r="B87" s="11" t="str">
        <f>Model!B107</f>
        <v/>
      </c>
      <c r="C87" s="15"/>
      <c r="D87" s="50">
        <v>0.1</v>
      </c>
      <c r="E87" s="50">
        <v>0.1</v>
      </c>
      <c r="F87" s="49"/>
      <c r="G87" s="45"/>
      <c r="H87" s="51"/>
      <c r="I87" s="45"/>
      <c r="J87" s="45"/>
    </row>
    <row r="88" spans="1:10">
      <c r="A88" s="3">
        <f>Model!A108</f>
        <v>85</v>
      </c>
      <c r="B88" s="11" t="str">
        <f>Model!B108</f>
        <v/>
      </c>
      <c r="C88" s="15"/>
      <c r="D88" s="50">
        <v>0.1</v>
      </c>
      <c r="E88" s="50">
        <v>0.1</v>
      </c>
      <c r="F88" s="49"/>
      <c r="G88" s="45"/>
      <c r="H88" s="51"/>
      <c r="I88" s="45"/>
      <c r="J88" s="45"/>
    </row>
    <row r="89" spans="1:10">
      <c r="A89" s="3">
        <f>Model!A109</f>
        <v>86</v>
      </c>
      <c r="B89" s="11" t="str">
        <f>Model!B109</f>
        <v/>
      </c>
      <c r="C89" s="15"/>
      <c r="D89" s="50">
        <v>0.1</v>
      </c>
      <c r="E89" s="50">
        <v>0.1</v>
      </c>
      <c r="F89" s="49"/>
      <c r="G89" s="45"/>
      <c r="H89" s="51"/>
      <c r="I89" s="45"/>
      <c r="J89" s="45"/>
    </row>
    <row r="90" spans="1:10">
      <c r="A90" s="3">
        <f>Model!A110</f>
        <v>87</v>
      </c>
      <c r="B90" s="11" t="str">
        <f>Model!B110</f>
        <v/>
      </c>
      <c r="C90" s="15"/>
      <c r="D90" s="50">
        <v>0.1</v>
      </c>
      <c r="E90" s="50">
        <v>0.1</v>
      </c>
      <c r="F90" s="49"/>
      <c r="G90" s="45"/>
      <c r="H90" s="51"/>
      <c r="I90" s="45"/>
      <c r="J90" s="45"/>
    </row>
    <row r="91" spans="1:10">
      <c r="A91" s="3">
        <f>Model!A111</f>
        <v>88</v>
      </c>
      <c r="B91" s="11" t="str">
        <f>Model!B111</f>
        <v/>
      </c>
      <c r="C91" s="15"/>
      <c r="D91" s="50">
        <v>0.1</v>
      </c>
      <c r="E91" s="50">
        <v>0.1</v>
      </c>
      <c r="F91" s="49"/>
      <c r="G91" s="45"/>
      <c r="H91" s="51"/>
      <c r="I91" s="45"/>
      <c r="J91" s="45"/>
    </row>
    <row r="92" spans="1:10">
      <c r="A92" s="3">
        <f>Model!A112</f>
        <v>89</v>
      </c>
      <c r="B92" s="11" t="str">
        <f>Model!B112</f>
        <v/>
      </c>
      <c r="C92" s="15"/>
      <c r="D92" s="50">
        <v>0.1</v>
      </c>
      <c r="E92" s="50">
        <v>0.1</v>
      </c>
      <c r="F92" s="49"/>
      <c r="G92" s="45"/>
      <c r="H92" s="51"/>
      <c r="I92" s="45"/>
      <c r="J92" s="45"/>
    </row>
    <row r="93" spans="1:10">
      <c r="A93" s="3">
        <f>Model!A113</f>
        <v>90</v>
      </c>
      <c r="B93" s="11" t="str">
        <f>Model!B113</f>
        <v/>
      </c>
      <c r="C93" s="15"/>
      <c r="D93" s="50">
        <v>0.1</v>
      </c>
      <c r="E93" s="50">
        <v>0.1</v>
      </c>
      <c r="F93" s="49"/>
      <c r="G93" s="45"/>
      <c r="H93" s="51"/>
      <c r="I93" s="45"/>
      <c r="J93" s="45"/>
    </row>
    <row r="94" spans="1:10">
      <c r="A94" s="3">
        <f>Model!A114</f>
        <v>91</v>
      </c>
      <c r="B94" s="11" t="str">
        <f>Model!B114</f>
        <v/>
      </c>
      <c r="C94" s="15"/>
      <c r="D94" s="50">
        <v>0.1</v>
      </c>
      <c r="E94" s="50">
        <v>0.1</v>
      </c>
      <c r="F94" s="49"/>
      <c r="G94" s="45"/>
      <c r="H94" s="51"/>
      <c r="I94" s="45"/>
      <c r="J94" s="45"/>
    </row>
    <row r="95" spans="1:10">
      <c r="A95" s="3">
        <f>Model!A115</f>
        <v>92</v>
      </c>
      <c r="B95" s="11" t="str">
        <f>Model!B115</f>
        <v/>
      </c>
      <c r="C95" s="15"/>
      <c r="D95" s="50">
        <v>0.1</v>
      </c>
      <c r="E95" s="50">
        <v>0.1</v>
      </c>
      <c r="F95" s="49"/>
      <c r="G95" s="45"/>
      <c r="H95" s="51"/>
      <c r="I95" s="45"/>
      <c r="J95" s="45"/>
    </row>
    <row r="96" spans="1:10">
      <c r="A96" s="3">
        <f>Model!A116</f>
        <v>93</v>
      </c>
      <c r="B96" s="11" t="str">
        <f>Model!B116</f>
        <v/>
      </c>
      <c r="C96" s="15"/>
      <c r="D96" s="50">
        <v>0.1</v>
      </c>
      <c r="E96" s="50">
        <v>0.1</v>
      </c>
      <c r="F96" s="49"/>
      <c r="G96" s="45"/>
      <c r="H96" s="51"/>
      <c r="I96" s="45"/>
      <c r="J96" s="45"/>
    </row>
    <row r="97" spans="1:10">
      <c r="A97" s="3">
        <f>Model!A117</f>
        <v>94</v>
      </c>
      <c r="B97" s="11" t="str">
        <f>Model!B117</f>
        <v/>
      </c>
      <c r="C97" s="15"/>
      <c r="D97" s="50">
        <v>0.1</v>
      </c>
      <c r="E97" s="50">
        <v>0.1</v>
      </c>
      <c r="F97" s="49"/>
      <c r="G97" s="45"/>
      <c r="H97" s="51"/>
      <c r="I97" s="45"/>
      <c r="J97" s="45"/>
    </row>
    <row r="98" spans="1:10">
      <c r="A98" s="3">
        <f>Model!A118</f>
        <v>95</v>
      </c>
      <c r="B98" s="11" t="str">
        <f>Model!B118</f>
        <v/>
      </c>
      <c r="C98" s="15"/>
      <c r="D98" s="50">
        <v>0.1</v>
      </c>
      <c r="E98" s="50">
        <v>0.1</v>
      </c>
      <c r="F98" s="49"/>
      <c r="G98" s="45"/>
      <c r="H98" s="51"/>
      <c r="I98" s="45"/>
      <c r="J98" s="45"/>
    </row>
    <row r="99" spans="1:10">
      <c r="A99" s="3">
        <f>Model!A119</f>
        <v>96</v>
      </c>
      <c r="B99" s="11" t="str">
        <f>Model!B119</f>
        <v/>
      </c>
      <c r="C99" s="15"/>
      <c r="D99" s="50">
        <v>0.1</v>
      </c>
      <c r="E99" s="50">
        <v>0.1</v>
      </c>
      <c r="F99" s="49"/>
      <c r="G99" s="45"/>
      <c r="H99" s="51"/>
      <c r="I99" s="45"/>
      <c r="J99" s="45"/>
    </row>
    <row r="100" spans="1:10">
      <c r="A100" s="3">
        <f>Model!A120</f>
        <v>97</v>
      </c>
      <c r="B100" s="11" t="str">
        <f>Model!B120</f>
        <v/>
      </c>
      <c r="C100" s="15"/>
      <c r="D100" s="50"/>
      <c r="E100" s="50"/>
      <c r="F100" s="49"/>
      <c r="G100" s="45"/>
      <c r="H100" s="51"/>
      <c r="I100" s="45"/>
      <c r="J100" s="45"/>
    </row>
    <row r="101" spans="1:10">
      <c r="A101" s="3">
        <f>Model!A121</f>
        <v>98</v>
      </c>
      <c r="B101" s="11" t="str">
        <f>Model!B121</f>
        <v/>
      </c>
      <c r="C101" s="15"/>
      <c r="D101" s="50"/>
      <c r="E101" s="50"/>
      <c r="F101" s="49"/>
      <c r="G101" s="45"/>
      <c r="H101" s="51"/>
      <c r="I101" s="45"/>
      <c r="J101" s="45"/>
    </row>
    <row r="102" spans="1:10">
      <c r="A102" s="3">
        <f>Model!A122</f>
        <v>99</v>
      </c>
      <c r="B102" s="11" t="str">
        <f>Model!B122</f>
        <v/>
      </c>
      <c r="C102" s="15"/>
      <c r="D102" s="50"/>
      <c r="E102" s="50"/>
      <c r="F102" s="49"/>
      <c r="G102" s="45"/>
      <c r="H102" s="51"/>
      <c r="I102" s="45"/>
      <c r="J102" s="45"/>
    </row>
    <row r="103" spans="1:10">
      <c r="A103" s="3">
        <f>Model!A123</f>
        <v>100</v>
      </c>
      <c r="B103" s="11" t="str">
        <f>Model!B123</f>
        <v/>
      </c>
      <c r="C103" s="15"/>
      <c r="D103" s="50"/>
      <c r="E103" s="50"/>
      <c r="F103" s="49"/>
      <c r="G103" s="45"/>
      <c r="H103" s="51"/>
      <c r="I103" s="45"/>
      <c r="J103" s="45"/>
    </row>
    <row r="104" spans="1:10">
      <c r="A104" s="3">
        <f>Model!A124</f>
        <v>101</v>
      </c>
      <c r="B104" s="11" t="str">
        <f>Model!B124</f>
        <v/>
      </c>
      <c r="C104" s="15"/>
      <c r="D104" s="50"/>
      <c r="E104" s="50"/>
      <c r="F104" s="49"/>
      <c r="G104" s="45"/>
      <c r="H104" s="51"/>
      <c r="I104" s="45"/>
      <c r="J104" s="45"/>
    </row>
    <row r="105" spans="1:10">
      <c r="A105" s="3">
        <f>Model!A125</f>
        <v>102</v>
      </c>
      <c r="B105" s="11" t="str">
        <f>Model!B125</f>
        <v/>
      </c>
      <c r="C105" s="15"/>
      <c r="D105" s="50"/>
      <c r="E105" s="50"/>
      <c r="F105" s="49"/>
      <c r="G105" s="45"/>
      <c r="H105" s="51"/>
      <c r="I105" s="45"/>
      <c r="J105" s="45"/>
    </row>
    <row r="106" spans="1:10">
      <c r="A106" s="3">
        <f>Model!A126</f>
        <v>103</v>
      </c>
      <c r="B106" s="11" t="str">
        <f>Model!B126</f>
        <v/>
      </c>
      <c r="C106" s="15"/>
      <c r="D106" s="50"/>
      <c r="E106" s="50"/>
      <c r="F106" s="49"/>
      <c r="G106" s="45"/>
      <c r="H106" s="51"/>
      <c r="I106" s="45"/>
      <c r="J106" s="45"/>
    </row>
    <row r="107" spans="1:10">
      <c r="A107" s="3">
        <f>Model!A127</f>
        <v>104</v>
      </c>
      <c r="B107" s="11" t="str">
        <f>Model!B127</f>
        <v/>
      </c>
      <c r="C107" s="15"/>
      <c r="D107" s="50"/>
      <c r="E107" s="50"/>
      <c r="F107" s="49"/>
      <c r="G107" s="45"/>
      <c r="H107" s="51"/>
      <c r="I107" s="45"/>
      <c r="J107" s="45"/>
    </row>
    <row r="108" spans="1:10">
      <c r="A108" s="3">
        <f>Model!A128</f>
        <v>105</v>
      </c>
      <c r="B108" s="11" t="str">
        <f>Model!B128</f>
        <v/>
      </c>
      <c r="C108" s="15"/>
      <c r="D108" s="50"/>
      <c r="E108" s="50"/>
      <c r="F108" s="49"/>
      <c r="G108" s="45"/>
      <c r="H108" s="51"/>
      <c r="I108" s="45"/>
      <c r="J108" s="45"/>
    </row>
    <row r="109" spans="1:10">
      <c r="A109" s="3">
        <f>Model!A129</f>
        <v>106</v>
      </c>
      <c r="B109" s="11" t="str">
        <f>Model!B129</f>
        <v/>
      </c>
      <c r="C109" s="15"/>
      <c r="D109" s="50"/>
      <c r="E109" s="50"/>
      <c r="F109" s="49"/>
      <c r="G109" s="45"/>
      <c r="H109" s="51"/>
      <c r="I109" s="45"/>
      <c r="J109" s="45"/>
    </row>
    <row r="110" spans="1:10">
      <c r="A110" s="3">
        <f>Model!A130</f>
        <v>107</v>
      </c>
      <c r="B110" s="11" t="str">
        <f>Model!B130</f>
        <v/>
      </c>
      <c r="C110" s="15"/>
      <c r="D110" s="50"/>
      <c r="E110" s="50"/>
      <c r="F110" s="49"/>
      <c r="G110" s="45"/>
      <c r="H110" s="51"/>
      <c r="I110" s="45"/>
      <c r="J110" s="45"/>
    </row>
    <row r="111" spans="1:10">
      <c r="A111" s="3">
        <f>Model!A131</f>
        <v>108</v>
      </c>
      <c r="B111" s="11" t="str">
        <f>Model!B131</f>
        <v/>
      </c>
      <c r="C111" s="15"/>
      <c r="D111" s="50"/>
      <c r="E111" s="50"/>
      <c r="F111" s="49"/>
      <c r="G111" s="45"/>
      <c r="H111" s="51"/>
      <c r="I111" s="45"/>
      <c r="J111" s="45"/>
    </row>
    <row r="112" spans="1:10">
      <c r="A112" s="3">
        <f>Model!A132</f>
        <v>109</v>
      </c>
      <c r="B112" s="11" t="str">
        <f>Model!B132</f>
        <v/>
      </c>
      <c r="C112" s="15"/>
      <c r="D112" s="50"/>
      <c r="E112" s="50"/>
      <c r="F112" s="49"/>
      <c r="G112" s="45"/>
      <c r="H112" s="51"/>
      <c r="I112" s="45"/>
      <c r="J112" s="45"/>
    </row>
    <row r="113" spans="1:10">
      <c r="A113" s="3">
        <f>Model!A133</f>
        <v>110</v>
      </c>
      <c r="B113" s="11" t="str">
        <f>Model!B133</f>
        <v/>
      </c>
      <c r="C113" s="15"/>
      <c r="D113" s="50"/>
      <c r="E113" s="50"/>
      <c r="F113" s="49"/>
      <c r="G113" s="45"/>
      <c r="H113" s="51"/>
      <c r="I113" s="45"/>
      <c r="J113" s="45"/>
    </row>
    <row r="114" spans="1:10">
      <c r="A114" s="3">
        <f>Model!A134</f>
        <v>111</v>
      </c>
      <c r="B114" s="11" t="str">
        <f>Model!B134</f>
        <v/>
      </c>
      <c r="C114" s="15"/>
      <c r="D114" s="50"/>
      <c r="E114" s="50"/>
      <c r="F114" s="49"/>
      <c r="G114" s="45"/>
      <c r="H114" s="51"/>
      <c r="I114" s="45"/>
      <c r="J114" s="45"/>
    </row>
    <row r="115" spans="1:10">
      <c r="A115" s="3">
        <f>Model!A135</f>
        <v>112</v>
      </c>
      <c r="B115" s="11" t="str">
        <f>Model!B135</f>
        <v/>
      </c>
      <c r="C115" s="15"/>
      <c r="D115" s="50"/>
      <c r="E115" s="50"/>
      <c r="F115" s="49"/>
      <c r="G115" s="45"/>
      <c r="H115" s="51"/>
      <c r="I115" s="45"/>
      <c r="J115" s="45"/>
    </row>
    <row r="116" spans="1:10">
      <c r="A116" s="3">
        <f>Model!A136</f>
        <v>113</v>
      </c>
      <c r="B116" s="11" t="str">
        <f>Model!B136</f>
        <v/>
      </c>
      <c r="C116" s="15"/>
      <c r="D116" s="50"/>
      <c r="E116" s="50"/>
      <c r="F116" s="49"/>
      <c r="G116" s="45"/>
      <c r="H116" s="51"/>
      <c r="I116" s="45"/>
      <c r="J116" s="45"/>
    </row>
    <row r="117" spans="1:10">
      <c r="A117" s="3">
        <f>Model!A137</f>
        <v>114</v>
      </c>
      <c r="B117" s="11" t="str">
        <f>Model!B137</f>
        <v/>
      </c>
      <c r="C117" s="15"/>
      <c r="D117" s="50"/>
      <c r="E117" s="50"/>
      <c r="F117" s="49"/>
      <c r="G117" s="45"/>
      <c r="H117" s="51"/>
      <c r="I117" s="45"/>
      <c r="J117" s="45"/>
    </row>
    <row r="118" spans="1:10">
      <c r="A118" s="3">
        <f>Model!A138</f>
        <v>115</v>
      </c>
      <c r="B118" s="11" t="str">
        <f>Model!B138</f>
        <v/>
      </c>
      <c r="C118" s="15"/>
      <c r="D118" s="50"/>
      <c r="E118" s="50"/>
      <c r="F118" s="49"/>
      <c r="G118" s="45"/>
      <c r="H118" s="51"/>
      <c r="I118" s="45"/>
      <c r="J118" s="45"/>
    </row>
    <row r="119" spans="1:10">
      <c r="A119" s="3">
        <f>Model!A139</f>
        <v>116</v>
      </c>
      <c r="B119" s="11" t="str">
        <f>Model!B139</f>
        <v/>
      </c>
      <c r="C119" s="15"/>
      <c r="D119" s="50"/>
      <c r="E119" s="50"/>
      <c r="F119" s="49"/>
      <c r="G119" s="45"/>
      <c r="H119" s="51"/>
      <c r="I119" s="45"/>
      <c r="J119" s="45"/>
    </row>
    <row r="120" spans="1:10">
      <c r="A120" s="3">
        <f>Model!A140</f>
        <v>117</v>
      </c>
      <c r="B120" s="11" t="str">
        <f>Model!B140</f>
        <v/>
      </c>
      <c r="C120" s="15"/>
      <c r="D120" s="50"/>
      <c r="E120" s="50"/>
      <c r="F120" s="49"/>
      <c r="G120" s="45"/>
      <c r="H120" s="51"/>
      <c r="I120" s="45"/>
      <c r="J120" s="45"/>
    </row>
    <row r="121" spans="1:10">
      <c r="A121" s="3">
        <f>Model!A141</f>
        <v>118</v>
      </c>
      <c r="B121" s="11" t="str">
        <f>Model!B141</f>
        <v/>
      </c>
      <c r="C121" s="15"/>
      <c r="D121" s="50"/>
      <c r="E121" s="50"/>
      <c r="F121" s="49"/>
      <c r="G121" s="45"/>
      <c r="H121" s="51"/>
      <c r="I121" s="45"/>
      <c r="J121" s="45"/>
    </row>
    <row r="122" spans="1:10">
      <c r="A122" s="3">
        <f>Model!A142</f>
        <v>119</v>
      </c>
      <c r="B122" s="11" t="str">
        <f>Model!B142</f>
        <v/>
      </c>
      <c r="C122" s="15"/>
      <c r="D122" s="50"/>
      <c r="E122" s="50"/>
      <c r="F122" s="49"/>
      <c r="G122" s="45"/>
      <c r="H122" s="51"/>
      <c r="I122" s="45"/>
      <c r="J122" s="45"/>
    </row>
    <row r="123" spans="1:10">
      <c r="A123" s="3">
        <f>Model!A143</f>
        <v>120</v>
      </c>
      <c r="B123" s="11" t="str">
        <f>Model!B143</f>
        <v/>
      </c>
      <c r="C123" s="15"/>
      <c r="D123" s="50"/>
      <c r="E123" s="50"/>
      <c r="F123" s="49"/>
      <c r="G123" s="45"/>
      <c r="H123" s="51"/>
      <c r="I123" s="45"/>
      <c r="J123" s="45"/>
    </row>
    <row r="124" spans="1:10">
      <c r="A124" s="3">
        <f>Model!A144</f>
        <v>121</v>
      </c>
      <c r="B124" s="11" t="str">
        <f>Model!B144</f>
        <v/>
      </c>
      <c r="C124" s="15"/>
      <c r="D124" s="50"/>
      <c r="E124" s="50"/>
      <c r="F124" s="49"/>
      <c r="G124" s="45"/>
      <c r="H124" s="51"/>
      <c r="I124" s="45"/>
      <c r="J124" s="45"/>
    </row>
    <row r="125" spans="1:10">
      <c r="A125" s="3">
        <f>Model!A145</f>
        <v>122</v>
      </c>
      <c r="B125" s="11" t="str">
        <f>Model!B145</f>
        <v/>
      </c>
      <c r="C125" s="15"/>
      <c r="D125" s="50"/>
      <c r="E125" s="50"/>
      <c r="F125" s="49"/>
      <c r="G125" s="45"/>
      <c r="H125" s="51"/>
      <c r="I125" s="45"/>
      <c r="J125" s="45"/>
    </row>
    <row r="126" spans="1:10">
      <c r="A126" s="3">
        <f>Model!A146</f>
        <v>123</v>
      </c>
      <c r="B126" s="11" t="str">
        <f>Model!B146</f>
        <v/>
      </c>
      <c r="C126" s="15"/>
      <c r="D126" s="50"/>
      <c r="E126" s="50"/>
      <c r="F126" s="49"/>
      <c r="G126" s="45"/>
      <c r="H126" s="51"/>
      <c r="I126" s="45"/>
      <c r="J126" s="45"/>
    </row>
    <row r="127" spans="1:10">
      <c r="A127" s="3">
        <f>Model!A147</f>
        <v>124</v>
      </c>
      <c r="B127" s="11" t="str">
        <f>Model!B147</f>
        <v/>
      </c>
      <c r="C127" s="15"/>
      <c r="D127" s="50"/>
      <c r="E127" s="50"/>
      <c r="F127" s="49"/>
      <c r="G127" s="45"/>
      <c r="H127" s="51"/>
      <c r="I127" s="45"/>
      <c r="J127" s="45"/>
    </row>
    <row r="128" spans="1:10">
      <c r="A128" s="3">
        <f>Model!A148</f>
        <v>125</v>
      </c>
      <c r="B128" s="11" t="str">
        <f>Model!B148</f>
        <v/>
      </c>
      <c r="C128" s="15"/>
      <c r="D128" s="50"/>
      <c r="E128" s="50"/>
      <c r="F128" s="49"/>
      <c r="G128" s="45"/>
      <c r="H128" s="51"/>
      <c r="I128" s="45"/>
      <c r="J128" s="45"/>
    </row>
    <row r="129" spans="1:10">
      <c r="A129" s="3">
        <f>Model!A149</f>
        <v>126</v>
      </c>
      <c r="B129" s="11" t="str">
        <f>Model!B149</f>
        <v/>
      </c>
      <c r="C129" s="15"/>
      <c r="D129" s="50"/>
      <c r="E129" s="50"/>
      <c r="F129" s="49"/>
      <c r="G129" s="45"/>
      <c r="H129" s="51"/>
      <c r="I129" s="45"/>
      <c r="J129" s="45"/>
    </row>
    <row r="130" spans="1:10">
      <c r="A130" s="3">
        <f>Model!A150</f>
        <v>127</v>
      </c>
      <c r="B130" s="11" t="str">
        <f>Model!B150</f>
        <v/>
      </c>
      <c r="C130" s="15"/>
      <c r="D130" s="50"/>
      <c r="E130" s="50"/>
      <c r="F130" s="49"/>
      <c r="G130" s="45"/>
      <c r="H130" s="51"/>
      <c r="I130" s="45"/>
      <c r="J130" s="45"/>
    </row>
    <row r="131" spans="1:10">
      <c r="A131" s="3">
        <f>Model!A151</f>
        <v>128</v>
      </c>
      <c r="B131" s="11" t="str">
        <f>Model!B151</f>
        <v/>
      </c>
      <c r="C131" s="15"/>
      <c r="D131" s="50"/>
      <c r="E131" s="50"/>
      <c r="F131" s="49"/>
      <c r="G131" s="45"/>
      <c r="H131" s="51"/>
      <c r="I131" s="45"/>
      <c r="J131" s="45"/>
    </row>
    <row r="132" spans="1:10">
      <c r="A132" s="3">
        <f>Model!A152</f>
        <v>129</v>
      </c>
      <c r="B132" s="11" t="str">
        <f>Model!B152</f>
        <v/>
      </c>
      <c r="C132" s="15"/>
      <c r="D132" s="50"/>
      <c r="E132" s="50"/>
      <c r="F132" s="49"/>
      <c r="G132" s="45"/>
      <c r="H132" s="51"/>
      <c r="I132" s="45"/>
      <c r="J132" s="45"/>
    </row>
    <row r="133" spans="1:10">
      <c r="A133" s="3">
        <f>Model!A153</f>
        <v>130</v>
      </c>
      <c r="B133" s="11" t="str">
        <f>Model!B153</f>
        <v/>
      </c>
      <c r="C133" s="15"/>
      <c r="D133" s="50"/>
      <c r="E133" s="50"/>
      <c r="F133" s="49"/>
      <c r="G133" s="45"/>
      <c r="H133" s="51"/>
      <c r="I133" s="45"/>
      <c r="J133" s="45"/>
    </row>
    <row r="134" spans="1:10">
      <c r="A134" s="3">
        <f>Model!A154</f>
        <v>131</v>
      </c>
      <c r="B134" s="11" t="str">
        <f>Model!B154</f>
        <v/>
      </c>
      <c r="C134" s="15"/>
      <c r="D134" s="50"/>
      <c r="E134" s="50"/>
      <c r="F134" s="49"/>
      <c r="G134" s="45"/>
      <c r="H134" s="51"/>
      <c r="I134" s="45"/>
      <c r="J134" s="45"/>
    </row>
    <row r="135" spans="1:10">
      <c r="A135" s="3">
        <f>Model!A155</f>
        <v>132</v>
      </c>
      <c r="B135" s="11" t="str">
        <f>Model!B155</f>
        <v/>
      </c>
      <c r="C135" s="15"/>
      <c r="D135" s="50"/>
      <c r="E135" s="50"/>
      <c r="F135" s="49"/>
      <c r="G135" s="45"/>
      <c r="H135" s="51"/>
      <c r="I135" s="45"/>
      <c r="J135" s="45"/>
    </row>
    <row r="136" spans="1:10">
      <c r="A136" s="3">
        <f>Model!A156</f>
        <v>133</v>
      </c>
      <c r="B136" s="11" t="str">
        <f>Model!B156</f>
        <v/>
      </c>
      <c r="C136" s="15"/>
      <c r="D136" s="50"/>
      <c r="E136" s="50"/>
      <c r="F136" s="49"/>
      <c r="G136" s="45"/>
      <c r="H136" s="51"/>
      <c r="I136" s="45"/>
      <c r="J136" s="45"/>
    </row>
    <row r="137" spans="1:10">
      <c r="A137" s="3">
        <f>Model!A157</f>
        <v>134</v>
      </c>
      <c r="B137" s="11" t="str">
        <f>Model!B157</f>
        <v/>
      </c>
      <c r="C137" s="15"/>
      <c r="D137" s="50"/>
      <c r="E137" s="50"/>
      <c r="F137" s="49"/>
      <c r="G137" s="45"/>
      <c r="H137" s="51"/>
      <c r="I137" s="45"/>
      <c r="J137" s="45"/>
    </row>
    <row r="138" spans="1:10">
      <c r="A138" s="3">
        <f>Model!A158</f>
        <v>135</v>
      </c>
      <c r="B138" s="11" t="str">
        <f>Model!B158</f>
        <v/>
      </c>
      <c r="C138" s="15"/>
      <c r="D138" s="50"/>
      <c r="E138" s="50"/>
      <c r="F138" s="49"/>
      <c r="G138" s="45"/>
      <c r="H138" s="51"/>
      <c r="I138" s="45"/>
      <c r="J138" s="45"/>
    </row>
    <row r="139" spans="1:10">
      <c r="A139" s="3">
        <f>Model!A159</f>
        <v>136</v>
      </c>
      <c r="B139" s="11" t="str">
        <f>Model!B159</f>
        <v/>
      </c>
      <c r="C139" s="15"/>
      <c r="D139" s="50"/>
      <c r="E139" s="50"/>
      <c r="F139" s="49"/>
      <c r="G139" s="45"/>
      <c r="H139" s="51"/>
      <c r="I139" s="45"/>
      <c r="J139" s="45"/>
    </row>
    <row r="140" spans="1:10">
      <c r="A140" s="3">
        <f>Model!A160</f>
        <v>137</v>
      </c>
      <c r="B140" s="11" t="str">
        <f>Model!B160</f>
        <v/>
      </c>
      <c r="C140" s="15"/>
      <c r="D140" s="50"/>
      <c r="E140" s="50"/>
      <c r="F140" s="49"/>
      <c r="G140" s="45"/>
      <c r="H140" s="51"/>
      <c r="I140" s="45"/>
      <c r="J140" s="45"/>
    </row>
    <row r="141" spans="1:10">
      <c r="A141" s="3">
        <f>Model!A161</f>
        <v>138</v>
      </c>
      <c r="B141" s="11" t="str">
        <f>Model!B161</f>
        <v/>
      </c>
      <c r="C141" s="15"/>
      <c r="D141" s="50"/>
      <c r="E141" s="50"/>
      <c r="F141" s="49"/>
      <c r="G141" s="45"/>
      <c r="H141" s="51"/>
      <c r="I141" s="45"/>
      <c r="J141" s="45"/>
    </row>
    <row r="142" spans="1:10">
      <c r="A142" s="3">
        <f>Model!A162</f>
        <v>139</v>
      </c>
      <c r="B142" s="11" t="str">
        <f>Model!B162</f>
        <v/>
      </c>
      <c r="C142" s="15"/>
      <c r="D142" s="50"/>
      <c r="E142" s="50"/>
      <c r="F142" s="49"/>
      <c r="G142" s="45"/>
      <c r="H142" s="51"/>
      <c r="I142" s="45"/>
      <c r="J142" s="45"/>
    </row>
    <row r="143" spans="1:10">
      <c r="A143" s="3">
        <f>Model!A163</f>
        <v>140</v>
      </c>
      <c r="B143" s="11" t="str">
        <f>Model!B163</f>
        <v/>
      </c>
      <c r="C143" s="15"/>
      <c r="D143" s="50"/>
      <c r="E143" s="50"/>
      <c r="F143" s="49"/>
      <c r="G143" s="45"/>
      <c r="H143" s="51"/>
      <c r="I143" s="45"/>
      <c r="J143" s="45"/>
    </row>
    <row r="144" spans="1:10">
      <c r="A144" s="3">
        <f>Model!A164</f>
        <v>141</v>
      </c>
      <c r="B144" s="11" t="str">
        <f>Model!B164</f>
        <v/>
      </c>
      <c r="C144" s="15"/>
      <c r="D144" s="50"/>
      <c r="E144" s="50"/>
      <c r="F144" s="49"/>
      <c r="G144" s="45"/>
      <c r="H144" s="51"/>
      <c r="I144" s="45"/>
      <c r="J144" s="45"/>
    </row>
    <row r="145" spans="1:10">
      <c r="A145" s="3">
        <f>Model!A165</f>
        <v>142</v>
      </c>
      <c r="B145" s="11" t="str">
        <f>Model!B165</f>
        <v/>
      </c>
      <c r="C145" s="15"/>
      <c r="D145" s="50"/>
      <c r="E145" s="50"/>
      <c r="F145" s="49"/>
      <c r="G145" s="45"/>
      <c r="H145" s="51"/>
      <c r="I145" s="45"/>
      <c r="J145" s="45"/>
    </row>
    <row r="146" spans="1:10">
      <c r="A146" s="3">
        <f>Model!A166</f>
        <v>143</v>
      </c>
      <c r="B146" s="11" t="str">
        <f>Model!B166</f>
        <v/>
      </c>
      <c r="C146" s="15"/>
      <c r="D146" s="50"/>
      <c r="E146" s="50"/>
      <c r="F146" s="49"/>
      <c r="G146" s="45"/>
      <c r="H146" s="51"/>
      <c r="I146" s="45"/>
      <c r="J146" s="45"/>
    </row>
    <row r="147" spans="1:10">
      <c r="A147" s="3">
        <f>Model!A167</f>
        <v>144</v>
      </c>
      <c r="B147" s="11" t="str">
        <f>Model!B167</f>
        <v/>
      </c>
      <c r="C147" s="15"/>
      <c r="D147" s="50"/>
      <c r="E147" s="50"/>
      <c r="F147" s="49"/>
      <c r="G147" s="45"/>
      <c r="H147" s="51"/>
      <c r="I147" s="45"/>
      <c r="J147" s="45"/>
    </row>
    <row r="148" spans="1:10">
      <c r="A148" s="3">
        <f>Model!A168</f>
        <v>145</v>
      </c>
      <c r="B148" s="11" t="str">
        <f>Model!B168</f>
        <v/>
      </c>
      <c r="C148" s="15"/>
      <c r="D148" s="50"/>
      <c r="E148" s="50"/>
      <c r="F148" s="49"/>
      <c r="G148" s="45"/>
      <c r="H148" s="51"/>
      <c r="I148" s="45"/>
      <c r="J148" s="45"/>
    </row>
    <row r="149" spans="1:10">
      <c r="A149" s="3">
        <f>Model!A169</f>
        <v>146</v>
      </c>
      <c r="B149" s="11" t="str">
        <f>Model!B169</f>
        <v/>
      </c>
      <c r="C149" s="15"/>
      <c r="D149" s="50"/>
      <c r="E149" s="50"/>
      <c r="F149" s="49"/>
      <c r="G149" s="45"/>
      <c r="H149" s="51"/>
      <c r="I149" s="45"/>
      <c r="J149" s="45"/>
    </row>
    <row r="150" spans="1:10">
      <c r="A150" s="3">
        <f>Model!A170</f>
        <v>147</v>
      </c>
      <c r="B150" s="11" t="str">
        <f>Model!B170</f>
        <v/>
      </c>
      <c r="C150" s="15"/>
      <c r="D150" s="50"/>
      <c r="E150" s="50"/>
      <c r="F150" s="49"/>
      <c r="G150" s="45"/>
      <c r="H150" s="51"/>
      <c r="I150" s="45"/>
      <c r="J150" s="45"/>
    </row>
    <row r="151" spans="1:10">
      <c r="A151" s="3">
        <f>Model!A171</f>
        <v>148</v>
      </c>
      <c r="B151" s="11" t="str">
        <f>Model!B171</f>
        <v/>
      </c>
      <c r="C151" s="15"/>
      <c r="D151" s="50"/>
      <c r="E151" s="50"/>
      <c r="F151" s="49"/>
      <c r="G151" s="45"/>
      <c r="H151" s="51"/>
      <c r="I151" s="45"/>
      <c r="J151" s="45"/>
    </row>
    <row r="152" spans="1:10">
      <c r="A152" s="3">
        <f>Model!A172</f>
        <v>149</v>
      </c>
      <c r="B152" s="11" t="str">
        <f>Model!B172</f>
        <v/>
      </c>
      <c r="C152" s="15"/>
      <c r="D152" s="50"/>
      <c r="E152" s="50"/>
      <c r="F152" s="49"/>
      <c r="G152" s="45"/>
      <c r="H152" s="51"/>
      <c r="I152" s="45"/>
      <c r="J152" s="45"/>
    </row>
    <row r="153" spans="1:10">
      <c r="A153" s="3">
        <f>Model!A173</f>
        <v>150</v>
      </c>
      <c r="B153" s="11" t="str">
        <f>Model!B173</f>
        <v/>
      </c>
      <c r="C153" s="15"/>
      <c r="D153" s="50"/>
      <c r="E153" s="50"/>
      <c r="F153" s="49"/>
      <c r="G153" s="45"/>
      <c r="H153" s="51"/>
      <c r="I153" s="45"/>
      <c r="J153" s="45"/>
    </row>
    <row r="154" spans="1:10">
      <c r="A154" s="3">
        <f>Model!A174</f>
        <v>151</v>
      </c>
      <c r="B154" s="11" t="str">
        <f>Model!B174</f>
        <v/>
      </c>
      <c r="C154" s="15"/>
      <c r="D154" s="50"/>
      <c r="E154" s="50"/>
      <c r="F154" s="49"/>
      <c r="G154" s="45"/>
      <c r="H154" s="51"/>
      <c r="I154" s="45"/>
      <c r="J154" s="45"/>
    </row>
    <row r="155" spans="1:10">
      <c r="A155" s="3">
        <f>Model!A175</f>
        <v>152</v>
      </c>
      <c r="B155" s="11" t="str">
        <f>Model!B175</f>
        <v/>
      </c>
      <c r="C155" s="15"/>
      <c r="D155" s="50"/>
      <c r="E155" s="50"/>
      <c r="F155" s="49"/>
      <c r="G155" s="45"/>
      <c r="H155" s="51"/>
      <c r="I155" s="45"/>
      <c r="J155" s="45"/>
    </row>
    <row r="156" spans="1:10">
      <c r="A156" s="3">
        <f>Model!A176</f>
        <v>153</v>
      </c>
      <c r="B156" s="11" t="str">
        <f>Model!B176</f>
        <v/>
      </c>
      <c r="C156" s="15"/>
      <c r="D156" s="50"/>
      <c r="E156" s="50"/>
      <c r="F156" s="49"/>
      <c r="G156" s="45"/>
      <c r="H156" s="51"/>
      <c r="I156" s="45"/>
      <c r="J156" s="45"/>
    </row>
    <row r="157" spans="1:10">
      <c r="A157" s="3">
        <f>Model!A177</f>
        <v>154</v>
      </c>
      <c r="B157" s="11" t="str">
        <f>Model!B177</f>
        <v/>
      </c>
      <c r="C157" s="15"/>
      <c r="D157" s="50"/>
      <c r="E157" s="50"/>
      <c r="F157" s="49"/>
      <c r="G157" s="45"/>
      <c r="H157" s="51"/>
      <c r="I157" s="45"/>
      <c r="J157" s="45"/>
    </row>
    <row r="158" spans="1:10">
      <c r="A158" s="3">
        <f>Model!A178</f>
        <v>155</v>
      </c>
      <c r="B158" s="11" t="str">
        <f>Model!B178</f>
        <v/>
      </c>
      <c r="C158" s="15"/>
      <c r="D158" s="50"/>
      <c r="E158" s="50"/>
      <c r="F158" s="49"/>
      <c r="G158" s="45"/>
      <c r="H158" s="51"/>
      <c r="I158" s="45"/>
      <c r="J158" s="45"/>
    </row>
    <row r="159" spans="1:10">
      <c r="A159" s="3">
        <f>Model!A179</f>
        <v>156</v>
      </c>
      <c r="B159" s="11" t="str">
        <f>Model!B179</f>
        <v/>
      </c>
      <c r="C159" s="15"/>
      <c r="D159" s="50"/>
      <c r="E159" s="50"/>
      <c r="F159" s="49"/>
      <c r="G159" s="45"/>
      <c r="H159" s="51"/>
      <c r="I159" s="45"/>
      <c r="J159" s="45"/>
    </row>
    <row r="160" spans="1:10">
      <c r="A160" s="3">
        <f>Model!A180</f>
        <v>157</v>
      </c>
      <c r="B160" s="11" t="str">
        <f>Model!B180</f>
        <v/>
      </c>
      <c r="C160" s="15"/>
      <c r="D160" s="50"/>
      <c r="E160" s="50"/>
      <c r="F160" s="49"/>
      <c r="G160" s="45"/>
      <c r="H160" s="51"/>
      <c r="I160" s="45"/>
      <c r="J160" s="45"/>
    </row>
    <row r="161" spans="1:10">
      <c r="A161" s="3">
        <f>Model!A181</f>
        <v>158</v>
      </c>
      <c r="B161" s="11" t="str">
        <f>Model!B181</f>
        <v/>
      </c>
      <c r="C161" s="15"/>
      <c r="D161" s="50"/>
      <c r="E161" s="50"/>
      <c r="F161" s="49"/>
      <c r="G161" s="45"/>
      <c r="H161" s="51"/>
      <c r="I161" s="45"/>
      <c r="J161" s="45"/>
    </row>
    <row r="162" spans="1:10">
      <c r="A162" s="3">
        <f>Model!A182</f>
        <v>159</v>
      </c>
      <c r="B162" s="11" t="str">
        <f>Model!B182</f>
        <v/>
      </c>
      <c r="C162" s="15"/>
      <c r="D162" s="50"/>
      <c r="E162" s="50"/>
      <c r="F162" s="49"/>
      <c r="G162" s="45"/>
      <c r="H162" s="51"/>
      <c r="I162" s="45"/>
      <c r="J162" s="45"/>
    </row>
    <row r="163" spans="1:10">
      <c r="A163" s="3">
        <f>Model!A183</f>
        <v>160</v>
      </c>
      <c r="B163" s="11" t="str">
        <f>Model!B183</f>
        <v/>
      </c>
      <c r="C163" s="15"/>
      <c r="D163" s="50"/>
      <c r="E163" s="50"/>
      <c r="F163" s="49"/>
      <c r="G163" s="45"/>
      <c r="H163" s="51"/>
      <c r="I163" s="45"/>
      <c r="J163" s="45"/>
    </row>
    <row r="164" spans="1:10">
      <c r="A164" s="3">
        <f>Model!A184</f>
        <v>161</v>
      </c>
      <c r="B164" s="11" t="str">
        <f>Model!B184</f>
        <v/>
      </c>
      <c r="C164" s="15"/>
      <c r="D164" s="50"/>
      <c r="E164" s="50"/>
      <c r="F164" s="49"/>
      <c r="G164" s="45"/>
      <c r="H164" s="51"/>
      <c r="I164" s="45"/>
      <c r="J164" s="45"/>
    </row>
    <row r="165" spans="1:10">
      <c r="A165" s="3">
        <f>Model!A185</f>
        <v>162</v>
      </c>
      <c r="B165" s="11" t="str">
        <f>Model!B185</f>
        <v/>
      </c>
      <c r="C165" s="15"/>
      <c r="D165" s="50"/>
      <c r="E165" s="50"/>
      <c r="F165" s="49"/>
      <c r="G165" s="45"/>
      <c r="H165" s="51"/>
      <c r="I165" s="45"/>
      <c r="J165" s="45"/>
    </row>
    <row r="166" spans="1:10">
      <c r="A166" s="3">
        <f>Model!A186</f>
        <v>163</v>
      </c>
      <c r="B166" s="11" t="str">
        <f>Model!B186</f>
        <v/>
      </c>
      <c r="C166" s="15"/>
      <c r="D166" s="50"/>
      <c r="E166" s="50"/>
      <c r="F166" s="49"/>
      <c r="G166" s="45"/>
      <c r="H166" s="51"/>
      <c r="I166" s="45"/>
      <c r="J166" s="45"/>
    </row>
    <row r="167" spans="1:10">
      <c r="A167" s="3">
        <f>Model!A187</f>
        <v>164</v>
      </c>
      <c r="B167" s="11" t="str">
        <f>Model!B187</f>
        <v/>
      </c>
      <c r="C167" s="15"/>
      <c r="D167" s="50"/>
      <c r="E167" s="50"/>
      <c r="F167" s="49"/>
      <c r="G167" s="45"/>
      <c r="H167" s="51"/>
      <c r="I167" s="45"/>
      <c r="J167" s="45"/>
    </row>
    <row r="168" spans="1:10">
      <c r="A168" s="3">
        <f>Model!A188</f>
        <v>165</v>
      </c>
      <c r="B168" s="11" t="str">
        <f>Model!B188</f>
        <v/>
      </c>
      <c r="C168" s="15"/>
      <c r="D168" s="50"/>
      <c r="E168" s="50"/>
      <c r="F168" s="49"/>
      <c r="G168" s="45"/>
      <c r="H168" s="51"/>
      <c r="I168" s="45"/>
      <c r="J168" s="45"/>
    </row>
    <row r="169" spans="1:10">
      <c r="A169" s="3">
        <f>Model!A189</f>
        <v>166</v>
      </c>
      <c r="B169" s="11" t="str">
        <f>Model!B189</f>
        <v/>
      </c>
      <c r="C169" s="15"/>
      <c r="D169" s="50"/>
      <c r="E169" s="50"/>
      <c r="F169" s="49"/>
      <c r="G169" s="45"/>
      <c r="H169" s="51"/>
      <c r="I169" s="45"/>
      <c r="J169" s="45"/>
    </row>
    <row r="170" spans="1:10">
      <c r="A170" s="3">
        <f>Model!A190</f>
        <v>167</v>
      </c>
      <c r="B170" s="11" t="str">
        <f>Model!B190</f>
        <v/>
      </c>
      <c r="C170" s="15"/>
      <c r="D170" s="50"/>
      <c r="E170" s="50"/>
      <c r="F170" s="49"/>
      <c r="G170" s="45"/>
      <c r="H170" s="51"/>
      <c r="I170" s="45"/>
      <c r="J170" s="45"/>
    </row>
    <row r="171" spans="1:10">
      <c r="A171" s="3">
        <f>Model!A191</f>
        <v>168</v>
      </c>
      <c r="B171" s="11" t="str">
        <f>Model!B191</f>
        <v/>
      </c>
      <c r="C171" s="15"/>
      <c r="D171" s="50"/>
      <c r="E171" s="50"/>
      <c r="F171" s="49"/>
      <c r="G171" s="45"/>
      <c r="H171" s="51"/>
      <c r="I171" s="45"/>
      <c r="J171" s="45"/>
    </row>
    <row r="172" spans="1:10">
      <c r="A172" s="3">
        <f>Model!A192</f>
        <v>169</v>
      </c>
      <c r="B172" s="11" t="str">
        <f>Model!B192</f>
        <v/>
      </c>
      <c r="C172" s="15"/>
      <c r="D172" s="50"/>
      <c r="E172" s="50"/>
      <c r="F172" s="49"/>
      <c r="G172" s="45"/>
      <c r="H172" s="51"/>
      <c r="I172" s="45"/>
      <c r="J172" s="45"/>
    </row>
    <row r="173" spans="1:10">
      <c r="A173" s="3">
        <f>Model!A193</f>
        <v>170</v>
      </c>
      <c r="B173" s="11" t="str">
        <f>Model!B193</f>
        <v/>
      </c>
      <c r="C173" s="15"/>
      <c r="D173" s="50"/>
      <c r="E173" s="50"/>
      <c r="F173" s="49"/>
      <c r="G173" s="45"/>
      <c r="H173" s="51"/>
      <c r="I173" s="45"/>
      <c r="J173" s="45"/>
    </row>
    <row r="174" spans="1:10">
      <c r="A174" s="3">
        <f>Model!A194</f>
        <v>171</v>
      </c>
      <c r="B174" s="11" t="str">
        <f>Model!B194</f>
        <v/>
      </c>
      <c r="C174" s="15"/>
      <c r="D174" s="50"/>
      <c r="E174" s="50"/>
      <c r="F174" s="49"/>
      <c r="G174" s="45"/>
      <c r="H174" s="51"/>
      <c r="I174" s="45"/>
      <c r="J174" s="45"/>
    </row>
    <row r="175" spans="1:10">
      <c r="A175" s="3">
        <f>Model!A195</f>
        <v>172</v>
      </c>
      <c r="B175" s="11" t="str">
        <f>Model!B195</f>
        <v/>
      </c>
      <c r="C175" s="15"/>
      <c r="D175" s="50"/>
      <c r="E175" s="50"/>
      <c r="F175" s="49"/>
      <c r="G175" s="45"/>
      <c r="H175" s="51"/>
      <c r="I175" s="45"/>
      <c r="J175" s="45"/>
    </row>
    <row r="176" spans="1:10">
      <c r="A176" s="3">
        <f>Model!A196</f>
        <v>173</v>
      </c>
      <c r="B176" s="11" t="str">
        <f>Model!B196</f>
        <v/>
      </c>
      <c r="C176" s="15"/>
      <c r="D176" s="50"/>
      <c r="E176" s="50"/>
      <c r="F176" s="49"/>
      <c r="G176" s="45"/>
      <c r="H176" s="51"/>
      <c r="I176" s="45"/>
      <c r="J176" s="45"/>
    </row>
    <row r="177" spans="1:10">
      <c r="A177" s="3">
        <f>Model!A197</f>
        <v>174</v>
      </c>
      <c r="B177" s="11" t="str">
        <f>Model!B197</f>
        <v/>
      </c>
      <c r="C177" s="15"/>
      <c r="D177" s="50"/>
      <c r="E177" s="50"/>
      <c r="F177" s="49"/>
      <c r="G177" s="45"/>
      <c r="H177" s="51"/>
      <c r="I177" s="45"/>
      <c r="J177" s="45"/>
    </row>
    <row r="178" spans="1:10">
      <c r="A178" s="3">
        <f>Model!A198</f>
        <v>175</v>
      </c>
      <c r="B178" s="11" t="str">
        <f>Model!B198</f>
        <v/>
      </c>
      <c r="C178" s="15"/>
      <c r="D178" s="50"/>
      <c r="E178" s="50"/>
      <c r="F178" s="49"/>
      <c r="G178" s="45"/>
      <c r="H178" s="51"/>
      <c r="I178" s="45"/>
      <c r="J178" s="45"/>
    </row>
    <row r="179" spans="1:10">
      <c r="A179" s="3">
        <f>Model!A199</f>
        <v>176</v>
      </c>
      <c r="B179" s="11" t="str">
        <f>Model!B199</f>
        <v/>
      </c>
      <c r="C179" s="15"/>
      <c r="D179" s="50"/>
      <c r="E179" s="50"/>
      <c r="F179" s="49"/>
      <c r="G179" s="45"/>
      <c r="H179" s="51"/>
      <c r="I179" s="45"/>
      <c r="J179" s="45"/>
    </row>
    <row r="180" spans="1:10">
      <c r="A180" s="3">
        <f>Model!A200</f>
        <v>177</v>
      </c>
      <c r="B180" s="11" t="str">
        <f>Model!B200</f>
        <v/>
      </c>
      <c r="C180" s="15"/>
      <c r="D180" s="50"/>
      <c r="E180" s="50"/>
      <c r="F180" s="49"/>
      <c r="G180" s="45"/>
      <c r="H180" s="51"/>
      <c r="I180" s="45"/>
      <c r="J180" s="45"/>
    </row>
    <row r="181" spans="1:10">
      <c r="A181" s="3">
        <f>Model!A201</f>
        <v>178</v>
      </c>
      <c r="B181" s="11" t="str">
        <f>Model!B201</f>
        <v/>
      </c>
      <c r="C181" s="15"/>
      <c r="D181" s="50"/>
      <c r="E181" s="50"/>
      <c r="F181" s="49"/>
      <c r="G181" s="45"/>
      <c r="H181" s="51"/>
      <c r="I181" s="45"/>
      <c r="J181" s="45"/>
    </row>
    <row r="182" spans="1:10">
      <c r="A182" s="3">
        <f>Model!A202</f>
        <v>179</v>
      </c>
      <c r="B182" s="11" t="str">
        <f>Model!B202</f>
        <v/>
      </c>
      <c r="C182" s="15"/>
      <c r="D182" s="50"/>
      <c r="E182" s="50"/>
      <c r="F182" s="49"/>
      <c r="G182" s="45"/>
      <c r="H182" s="51"/>
      <c r="I182" s="45"/>
      <c r="J182" s="45"/>
    </row>
    <row r="183" spans="1:10">
      <c r="A183" s="3">
        <f>Model!A203</f>
        <v>180</v>
      </c>
      <c r="B183" s="11" t="str">
        <f>Model!B203</f>
        <v/>
      </c>
      <c r="C183" s="15"/>
      <c r="D183" s="50"/>
      <c r="E183" s="50"/>
      <c r="F183" s="49"/>
      <c r="G183" s="45"/>
      <c r="H183" s="51"/>
      <c r="I183" s="45"/>
      <c r="J183" s="45"/>
    </row>
    <row r="184" spans="1:10">
      <c r="A184" s="3">
        <f>Model!A204</f>
        <v>181</v>
      </c>
      <c r="B184" s="11" t="str">
        <f>Model!B204</f>
        <v/>
      </c>
      <c r="C184" s="15"/>
      <c r="D184" s="50"/>
      <c r="E184" s="50"/>
      <c r="F184" s="49"/>
      <c r="G184" s="45"/>
      <c r="H184" s="51"/>
      <c r="I184" s="45"/>
      <c r="J184" s="45"/>
    </row>
    <row r="185" spans="1:10">
      <c r="A185" s="3">
        <f>Model!A205</f>
        <v>182</v>
      </c>
      <c r="B185" s="11" t="str">
        <f>Model!B205</f>
        <v/>
      </c>
      <c r="C185" s="15"/>
      <c r="D185" s="50"/>
      <c r="E185" s="50"/>
      <c r="F185" s="49"/>
      <c r="G185" s="45"/>
      <c r="H185" s="51"/>
      <c r="I185" s="45"/>
      <c r="J185" s="45"/>
    </row>
    <row r="186" spans="1:10">
      <c r="A186" s="3">
        <f>Model!A206</f>
        <v>183</v>
      </c>
      <c r="B186" s="11" t="str">
        <f>Model!B206</f>
        <v/>
      </c>
      <c r="C186" s="15"/>
      <c r="D186" s="50"/>
      <c r="E186" s="50"/>
      <c r="F186" s="49"/>
      <c r="G186" s="45"/>
      <c r="H186" s="51"/>
      <c r="I186" s="45"/>
      <c r="J186" s="45"/>
    </row>
    <row r="187" spans="1:10">
      <c r="A187" s="3">
        <f>Model!A207</f>
        <v>184</v>
      </c>
      <c r="B187" s="11" t="str">
        <f>Model!B207</f>
        <v/>
      </c>
      <c r="C187" s="15"/>
      <c r="D187" s="50"/>
      <c r="E187" s="50"/>
      <c r="F187" s="49"/>
      <c r="G187" s="45"/>
      <c r="H187" s="51"/>
      <c r="I187" s="45"/>
      <c r="J187" s="45"/>
    </row>
    <row r="188" spans="1:10">
      <c r="A188" s="3">
        <f>Model!A208</f>
        <v>185</v>
      </c>
      <c r="B188" s="11" t="str">
        <f>Model!B208</f>
        <v/>
      </c>
      <c r="C188" s="15"/>
      <c r="D188" s="50"/>
      <c r="E188" s="50"/>
      <c r="F188" s="49"/>
      <c r="G188" s="45"/>
      <c r="H188" s="51"/>
      <c r="I188" s="45"/>
      <c r="J188" s="45"/>
    </row>
    <row r="189" spans="1:10">
      <c r="A189" s="3">
        <f>Model!A209</f>
        <v>186</v>
      </c>
      <c r="B189" s="11" t="str">
        <f>Model!B209</f>
        <v/>
      </c>
      <c r="C189" s="15"/>
      <c r="D189" s="50"/>
      <c r="E189" s="50"/>
      <c r="F189" s="49"/>
      <c r="G189" s="45"/>
      <c r="H189" s="51"/>
      <c r="I189" s="45"/>
      <c r="J189" s="45"/>
    </row>
    <row r="190" spans="1:10">
      <c r="A190" s="3">
        <f>Model!A210</f>
        <v>187</v>
      </c>
      <c r="B190" s="11" t="str">
        <f>Model!B210</f>
        <v/>
      </c>
      <c r="C190" s="15"/>
      <c r="D190" s="50"/>
      <c r="E190" s="50"/>
      <c r="F190" s="49"/>
      <c r="G190" s="45"/>
      <c r="H190" s="51"/>
      <c r="I190" s="45"/>
      <c r="J190" s="45"/>
    </row>
    <row r="191" spans="1:10">
      <c r="A191" s="3">
        <f>Model!A211</f>
        <v>188</v>
      </c>
      <c r="B191" s="11" t="str">
        <f>Model!B211</f>
        <v/>
      </c>
      <c r="C191" s="15"/>
      <c r="D191" s="50"/>
      <c r="E191" s="50"/>
      <c r="F191" s="49"/>
      <c r="G191" s="45"/>
      <c r="H191" s="51"/>
      <c r="I191" s="45"/>
      <c r="J191" s="45"/>
    </row>
    <row r="192" spans="1:10">
      <c r="A192" s="3">
        <f>Model!A212</f>
        <v>189</v>
      </c>
      <c r="B192" s="11" t="str">
        <f>Model!B212</f>
        <v/>
      </c>
      <c r="C192" s="15"/>
      <c r="D192" s="50"/>
      <c r="E192" s="50"/>
      <c r="F192" s="49"/>
      <c r="G192" s="45"/>
      <c r="H192" s="51"/>
      <c r="I192" s="45"/>
      <c r="J192" s="45"/>
    </row>
    <row r="193" spans="1:10">
      <c r="A193" s="3">
        <f>Model!A213</f>
        <v>190</v>
      </c>
      <c r="B193" s="11" t="str">
        <f>Model!B213</f>
        <v/>
      </c>
      <c r="C193" s="15"/>
      <c r="D193" s="50"/>
      <c r="E193" s="50"/>
      <c r="F193" s="49"/>
      <c r="G193" s="45"/>
      <c r="H193" s="51"/>
      <c r="I193" s="45"/>
      <c r="J193" s="45"/>
    </row>
    <row r="194" spans="1:10">
      <c r="A194" s="3">
        <f>Model!A214</f>
        <v>191</v>
      </c>
      <c r="B194" s="11" t="str">
        <f>Model!B214</f>
        <v/>
      </c>
      <c r="C194" s="15"/>
      <c r="D194" s="50"/>
      <c r="E194" s="50"/>
      <c r="F194" s="49"/>
      <c r="G194" s="45"/>
      <c r="H194" s="51"/>
      <c r="I194" s="45"/>
      <c r="J194" s="45"/>
    </row>
    <row r="195" spans="1:10">
      <c r="A195" s="3">
        <f>Model!A215</f>
        <v>192</v>
      </c>
      <c r="B195" s="11" t="str">
        <f>Model!B215</f>
        <v/>
      </c>
      <c r="C195" s="15"/>
      <c r="D195" s="50"/>
      <c r="E195" s="50"/>
      <c r="F195" s="49"/>
      <c r="G195" s="45"/>
      <c r="H195" s="51"/>
      <c r="I195" s="45"/>
      <c r="J195" s="45"/>
    </row>
    <row r="196" spans="1:10">
      <c r="A196" s="3">
        <f>Model!A216</f>
        <v>193</v>
      </c>
      <c r="B196" s="11" t="str">
        <f>Model!B216</f>
        <v/>
      </c>
      <c r="C196" s="15"/>
      <c r="D196" s="50"/>
      <c r="E196" s="50"/>
      <c r="F196" s="49"/>
      <c r="G196" s="45"/>
      <c r="H196" s="51"/>
      <c r="I196" s="45"/>
      <c r="J196" s="45"/>
    </row>
    <row r="197" spans="1:10">
      <c r="A197" s="3">
        <f>Model!A217</f>
        <v>194</v>
      </c>
      <c r="B197" s="11" t="str">
        <f>Model!B217</f>
        <v/>
      </c>
      <c r="C197" s="15"/>
      <c r="D197" s="50"/>
      <c r="E197" s="50"/>
      <c r="F197" s="49"/>
      <c r="G197" s="45"/>
      <c r="H197" s="51"/>
      <c r="I197" s="45"/>
      <c r="J197" s="45"/>
    </row>
    <row r="198" spans="1:10">
      <c r="A198" s="3">
        <f>Model!A218</f>
        <v>195</v>
      </c>
      <c r="B198" s="11" t="str">
        <f>Model!B218</f>
        <v/>
      </c>
      <c r="C198" s="15"/>
      <c r="D198" s="50"/>
      <c r="E198" s="50"/>
      <c r="F198" s="49"/>
      <c r="G198" s="45"/>
      <c r="H198" s="51"/>
      <c r="I198" s="45"/>
      <c r="J198" s="45"/>
    </row>
    <row r="199" spans="1:10">
      <c r="A199" s="3">
        <f>Model!A219</f>
        <v>196</v>
      </c>
      <c r="B199" s="11" t="str">
        <f>Model!B219</f>
        <v/>
      </c>
      <c r="C199" s="15"/>
      <c r="D199" s="50"/>
      <c r="E199" s="50"/>
      <c r="F199" s="49"/>
      <c r="G199" s="45"/>
      <c r="H199" s="51"/>
      <c r="I199" s="45"/>
      <c r="J199" s="45"/>
    </row>
    <row r="200" spans="1:10">
      <c r="A200" s="3">
        <f>Model!A220</f>
        <v>197</v>
      </c>
      <c r="B200" s="11" t="str">
        <f>Model!B220</f>
        <v/>
      </c>
      <c r="C200" s="15"/>
      <c r="D200" s="50"/>
      <c r="E200" s="50"/>
      <c r="F200" s="49"/>
      <c r="G200" s="45"/>
      <c r="H200" s="51"/>
      <c r="I200" s="45"/>
      <c r="J200" s="45"/>
    </row>
    <row r="201" spans="1:10">
      <c r="A201" s="3">
        <f>Model!A221</f>
        <v>198</v>
      </c>
      <c r="B201" s="11" t="str">
        <f>Model!B221</f>
        <v/>
      </c>
      <c r="C201" s="15"/>
      <c r="D201" s="50"/>
      <c r="E201" s="50"/>
      <c r="F201" s="49"/>
      <c r="G201" s="45"/>
      <c r="H201" s="51"/>
      <c r="I201" s="45"/>
      <c r="J201" s="45"/>
    </row>
    <row r="202" spans="1:10">
      <c r="A202" s="3">
        <f>Model!A222</f>
        <v>199</v>
      </c>
      <c r="B202" s="11" t="str">
        <f>Model!B222</f>
        <v/>
      </c>
      <c r="C202" s="15"/>
      <c r="D202" s="50"/>
      <c r="E202" s="50"/>
      <c r="F202" s="49"/>
      <c r="G202" s="45"/>
      <c r="H202" s="51"/>
      <c r="I202" s="45"/>
      <c r="J202" s="45"/>
    </row>
    <row r="203" spans="1:10">
      <c r="A203" s="3">
        <f>Model!A223</f>
        <v>200</v>
      </c>
      <c r="B203" s="11" t="str">
        <f>Model!B223</f>
        <v/>
      </c>
      <c r="C203" s="15"/>
      <c r="D203" s="50"/>
      <c r="E203" s="50"/>
      <c r="F203" s="49"/>
      <c r="G203" s="45"/>
      <c r="H203" s="51"/>
      <c r="I203" s="45"/>
      <c r="J203" s="45"/>
    </row>
    <row r="204" spans="1:10">
      <c r="A204" s="3">
        <f>Model!A224</f>
        <v>201</v>
      </c>
      <c r="B204" s="11" t="str">
        <f>Model!B224</f>
        <v/>
      </c>
      <c r="C204" s="15"/>
      <c r="D204" s="50"/>
      <c r="E204" s="50"/>
      <c r="F204" s="49"/>
      <c r="G204" s="45"/>
      <c r="H204" s="51"/>
      <c r="I204" s="45"/>
      <c r="J204" s="45"/>
    </row>
    <row r="205" spans="1:10">
      <c r="A205" s="3">
        <f>Model!A225</f>
        <v>202</v>
      </c>
      <c r="B205" s="11" t="str">
        <f>Model!B225</f>
        <v/>
      </c>
      <c r="C205" s="15"/>
      <c r="D205" s="50"/>
      <c r="E205" s="50"/>
      <c r="F205" s="49"/>
      <c r="G205" s="45"/>
      <c r="H205" s="51"/>
      <c r="I205" s="45"/>
      <c r="J205" s="45"/>
    </row>
    <row r="206" spans="1:10">
      <c r="A206" s="3">
        <f>Model!A226</f>
        <v>203</v>
      </c>
      <c r="B206" s="11" t="str">
        <f>Model!B226</f>
        <v/>
      </c>
      <c r="C206" s="15"/>
      <c r="D206" s="50"/>
      <c r="E206" s="50"/>
      <c r="F206" s="49"/>
      <c r="G206" s="45"/>
      <c r="H206" s="51"/>
      <c r="I206" s="45"/>
      <c r="J206" s="45"/>
    </row>
    <row r="207" spans="1:10">
      <c r="A207" s="3">
        <f>Model!A227</f>
        <v>204</v>
      </c>
      <c r="B207" s="11" t="str">
        <f>Model!B227</f>
        <v/>
      </c>
      <c r="C207" s="15"/>
      <c r="D207" s="50"/>
      <c r="E207" s="50"/>
      <c r="F207" s="49"/>
      <c r="G207" s="45"/>
      <c r="H207" s="51"/>
      <c r="I207" s="45"/>
      <c r="J207" s="45"/>
    </row>
    <row r="208" spans="1:10">
      <c r="A208" s="3">
        <f>Model!A228</f>
        <v>205</v>
      </c>
      <c r="B208" s="11" t="str">
        <f>Model!B228</f>
        <v/>
      </c>
      <c r="C208" s="15"/>
      <c r="D208" s="50"/>
      <c r="E208" s="50"/>
      <c r="F208" s="49"/>
      <c r="G208" s="45"/>
      <c r="H208" s="51"/>
      <c r="I208" s="45"/>
      <c r="J208" s="45"/>
    </row>
    <row r="209" spans="1:10">
      <c r="A209" s="3">
        <f>Model!A229</f>
        <v>206</v>
      </c>
      <c r="B209" s="11" t="str">
        <f>Model!B229</f>
        <v/>
      </c>
      <c r="C209" s="15"/>
      <c r="D209" s="50"/>
      <c r="E209" s="50"/>
      <c r="F209" s="49"/>
      <c r="G209" s="45"/>
      <c r="H209" s="51"/>
      <c r="I209" s="45"/>
      <c r="J209" s="45"/>
    </row>
    <row r="210" spans="1:10">
      <c r="A210" s="3">
        <f>Model!A230</f>
        <v>207</v>
      </c>
      <c r="B210" s="11" t="str">
        <f>Model!B230</f>
        <v/>
      </c>
      <c r="C210" s="15"/>
      <c r="D210" s="50"/>
      <c r="E210" s="50"/>
      <c r="F210" s="49"/>
      <c r="G210" s="45"/>
      <c r="H210" s="51"/>
      <c r="I210" s="45"/>
      <c r="J210" s="45"/>
    </row>
    <row r="211" spans="1:10">
      <c r="A211" s="3">
        <f>Model!A231</f>
        <v>208</v>
      </c>
      <c r="B211" s="11" t="str">
        <f>Model!B231</f>
        <v/>
      </c>
      <c r="C211" s="15"/>
      <c r="D211" s="50"/>
      <c r="E211" s="50"/>
      <c r="F211" s="49"/>
      <c r="G211" s="45"/>
      <c r="H211" s="51"/>
      <c r="I211" s="45"/>
      <c r="J211" s="45"/>
    </row>
    <row r="212" spans="1:10">
      <c r="A212" s="3">
        <f>Model!A232</f>
        <v>209</v>
      </c>
      <c r="B212" s="11" t="str">
        <f>Model!B232</f>
        <v/>
      </c>
      <c r="C212" s="15"/>
      <c r="D212" s="50"/>
      <c r="E212" s="50"/>
      <c r="F212" s="49"/>
      <c r="G212" s="45"/>
      <c r="H212" s="51"/>
      <c r="I212" s="45"/>
      <c r="J212" s="45"/>
    </row>
    <row r="213" spans="1:10">
      <c r="A213" s="3">
        <f>Model!A233</f>
        <v>210</v>
      </c>
      <c r="B213" s="11" t="str">
        <f>Model!B233</f>
        <v/>
      </c>
      <c r="C213" s="15"/>
      <c r="D213" s="50"/>
      <c r="E213" s="50"/>
      <c r="F213" s="49"/>
      <c r="G213" s="45"/>
      <c r="H213" s="51"/>
      <c r="I213" s="45"/>
      <c r="J213" s="45"/>
    </row>
    <row r="214" spans="1:10">
      <c r="A214" s="3">
        <f>Model!A234</f>
        <v>211</v>
      </c>
      <c r="B214" s="11" t="str">
        <f>Model!B234</f>
        <v/>
      </c>
      <c r="C214" s="15"/>
      <c r="D214" s="50"/>
      <c r="E214" s="50"/>
      <c r="F214" s="49"/>
      <c r="G214" s="45"/>
      <c r="H214" s="51"/>
      <c r="I214" s="45"/>
      <c r="J214" s="45"/>
    </row>
    <row r="215" spans="1:10">
      <c r="A215" s="3">
        <f>Model!A235</f>
        <v>212</v>
      </c>
      <c r="B215" s="11" t="str">
        <f>Model!B235</f>
        <v/>
      </c>
      <c r="C215" s="15"/>
      <c r="D215" s="50"/>
      <c r="E215" s="50"/>
      <c r="F215" s="49"/>
      <c r="G215" s="45"/>
      <c r="H215" s="51"/>
      <c r="I215" s="45"/>
      <c r="J215" s="45"/>
    </row>
    <row r="216" spans="1:10">
      <c r="A216" s="3">
        <f>Model!A236</f>
        <v>213</v>
      </c>
      <c r="B216" s="11" t="str">
        <f>Model!B236</f>
        <v/>
      </c>
      <c r="C216" s="15"/>
      <c r="D216" s="50"/>
      <c r="E216" s="50"/>
      <c r="F216" s="49"/>
      <c r="G216" s="45"/>
      <c r="H216" s="51"/>
      <c r="I216" s="45"/>
      <c r="J216" s="45"/>
    </row>
    <row r="217" spans="1:10">
      <c r="A217" s="3">
        <f>Model!A237</f>
        <v>214</v>
      </c>
      <c r="B217" s="11" t="str">
        <f>Model!B237</f>
        <v/>
      </c>
      <c r="C217" s="15"/>
      <c r="D217" s="50"/>
      <c r="E217" s="50"/>
      <c r="F217" s="49"/>
      <c r="G217" s="45"/>
      <c r="H217" s="51"/>
      <c r="I217" s="45"/>
      <c r="J217" s="45"/>
    </row>
    <row r="218" spans="1:10">
      <c r="A218" s="3">
        <f>Model!A238</f>
        <v>215</v>
      </c>
      <c r="B218" s="11" t="str">
        <f>Model!B238</f>
        <v/>
      </c>
      <c r="C218" s="15"/>
      <c r="D218" s="50"/>
      <c r="E218" s="50"/>
      <c r="F218" s="49"/>
      <c r="G218" s="45"/>
      <c r="H218" s="51"/>
      <c r="I218" s="45"/>
      <c r="J218" s="45"/>
    </row>
    <row r="219" spans="1:10">
      <c r="A219" s="3">
        <f>Model!A239</f>
        <v>216</v>
      </c>
      <c r="B219" s="11" t="str">
        <f>Model!B239</f>
        <v/>
      </c>
      <c r="C219" s="15"/>
      <c r="D219" s="50"/>
      <c r="E219" s="50"/>
      <c r="F219" s="49"/>
      <c r="G219" s="45"/>
      <c r="H219" s="51"/>
      <c r="I219" s="45"/>
      <c r="J219" s="45"/>
    </row>
    <row r="220" spans="1:10">
      <c r="A220" s="3">
        <f>Model!A240</f>
        <v>217</v>
      </c>
      <c r="B220" s="11" t="str">
        <f>Model!B240</f>
        <v/>
      </c>
      <c r="C220" s="15"/>
      <c r="D220" s="50"/>
      <c r="E220" s="50"/>
      <c r="F220" s="49"/>
      <c r="G220" s="45"/>
      <c r="H220" s="51"/>
      <c r="I220" s="45"/>
      <c r="J220" s="45"/>
    </row>
    <row r="221" spans="1:10">
      <c r="A221" s="3">
        <f>Model!A241</f>
        <v>218</v>
      </c>
      <c r="B221" s="11" t="str">
        <f>Model!B241</f>
        <v/>
      </c>
      <c r="C221" s="15"/>
      <c r="D221" s="50"/>
      <c r="E221" s="50"/>
      <c r="F221" s="49"/>
      <c r="G221" s="45"/>
      <c r="H221" s="51"/>
      <c r="I221" s="45"/>
      <c r="J221" s="45"/>
    </row>
    <row r="222" spans="1:10">
      <c r="A222" s="3">
        <f>Model!A242</f>
        <v>219</v>
      </c>
      <c r="B222" s="11" t="str">
        <f>Model!B242</f>
        <v/>
      </c>
      <c r="C222" s="15"/>
      <c r="D222" s="50"/>
      <c r="E222" s="50"/>
      <c r="F222" s="49"/>
      <c r="G222" s="45"/>
      <c r="H222" s="51"/>
      <c r="I222" s="45"/>
      <c r="J222" s="45"/>
    </row>
    <row r="223" spans="1:10">
      <c r="A223" s="3">
        <f>Model!A243</f>
        <v>220</v>
      </c>
      <c r="B223" s="11" t="str">
        <f>Model!B243</f>
        <v/>
      </c>
      <c r="C223" s="15"/>
      <c r="D223" s="50"/>
      <c r="E223" s="50"/>
      <c r="F223" s="49"/>
      <c r="G223" s="45"/>
      <c r="H223" s="51"/>
      <c r="I223" s="45"/>
      <c r="J223" s="45"/>
    </row>
    <row r="224" spans="1:10">
      <c r="A224" s="3">
        <f>Model!A244</f>
        <v>221</v>
      </c>
      <c r="B224" s="11" t="str">
        <f>Model!B244</f>
        <v/>
      </c>
      <c r="C224" s="15"/>
      <c r="D224" s="50"/>
      <c r="E224" s="50"/>
      <c r="F224" s="49"/>
      <c r="G224" s="45"/>
      <c r="H224" s="51"/>
      <c r="I224" s="45"/>
      <c r="J224" s="45"/>
    </row>
    <row r="225" spans="1:10">
      <c r="A225" s="3">
        <f>Model!A245</f>
        <v>222</v>
      </c>
      <c r="B225" s="11" t="str">
        <f>Model!B245</f>
        <v/>
      </c>
      <c r="C225" s="15"/>
      <c r="D225" s="50"/>
      <c r="E225" s="50"/>
      <c r="F225" s="49"/>
      <c r="G225" s="45"/>
      <c r="H225" s="51"/>
      <c r="I225" s="45"/>
      <c r="J225" s="45"/>
    </row>
    <row r="226" spans="1:10">
      <c r="A226" s="3">
        <f>Model!A246</f>
        <v>223</v>
      </c>
      <c r="B226" s="11" t="str">
        <f>Model!B246</f>
        <v/>
      </c>
      <c r="C226" s="15"/>
      <c r="D226" s="50"/>
      <c r="E226" s="50"/>
      <c r="F226" s="49"/>
      <c r="G226" s="45"/>
      <c r="H226" s="51"/>
      <c r="I226" s="45"/>
      <c r="J226" s="45"/>
    </row>
    <row r="227" spans="1:10">
      <c r="A227" s="3">
        <f>Model!A247</f>
        <v>224</v>
      </c>
      <c r="B227" s="11" t="str">
        <f>Model!B247</f>
        <v/>
      </c>
      <c r="C227" s="15"/>
      <c r="D227" s="50"/>
      <c r="E227" s="50"/>
      <c r="F227" s="49"/>
      <c r="G227" s="45"/>
      <c r="H227" s="51"/>
      <c r="I227" s="45"/>
      <c r="J227" s="45"/>
    </row>
    <row r="228" spans="1:10">
      <c r="A228" s="3">
        <f>Model!A248</f>
        <v>225</v>
      </c>
      <c r="B228" s="11" t="str">
        <f>Model!B248</f>
        <v/>
      </c>
      <c r="C228" s="15"/>
      <c r="D228" s="50"/>
      <c r="E228" s="50"/>
      <c r="F228" s="49"/>
      <c r="G228" s="45"/>
      <c r="H228" s="51"/>
      <c r="I228" s="45"/>
      <c r="J228" s="45"/>
    </row>
    <row r="229" spans="1:10">
      <c r="A229" s="3">
        <f>Model!A249</f>
        <v>226</v>
      </c>
      <c r="B229" s="11" t="str">
        <f>Model!B249</f>
        <v/>
      </c>
      <c r="C229" s="15"/>
      <c r="D229" s="50"/>
      <c r="E229" s="50"/>
      <c r="F229" s="49"/>
      <c r="G229" s="45"/>
      <c r="H229" s="51"/>
      <c r="I229" s="45"/>
      <c r="J229" s="45"/>
    </row>
    <row r="230" spans="1:10">
      <c r="A230" s="3">
        <f>Model!A250</f>
        <v>227</v>
      </c>
      <c r="B230" s="11" t="str">
        <f>Model!B250</f>
        <v/>
      </c>
      <c r="C230" s="15"/>
      <c r="D230" s="50"/>
      <c r="E230" s="50"/>
      <c r="F230" s="49"/>
      <c r="G230" s="45"/>
      <c r="H230" s="51"/>
      <c r="I230" s="45"/>
      <c r="J230" s="45"/>
    </row>
    <row r="231" spans="1:10">
      <c r="A231" s="3">
        <f>Model!A251</f>
        <v>228</v>
      </c>
      <c r="B231" s="11" t="str">
        <f>Model!B251</f>
        <v/>
      </c>
      <c r="C231" s="15"/>
      <c r="D231" s="50"/>
      <c r="E231" s="50"/>
      <c r="F231" s="49"/>
      <c r="G231" s="45"/>
      <c r="H231" s="51"/>
      <c r="I231" s="45"/>
      <c r="J231" s="45"/>
    </row>
    <row r="232" spans="1:10">
      <c r="A232" s="3">
        <f>Model!A252</f>
        <v>229</v>
      </c>
      <c r="B232" s="11" t="str">
        <f>Model!B252</f>
        <v/>
      </c>
      <c r="C232" s="15"/>
      <c r="D232" s="50"/>
      <c r="E232" s="50"/>
      <c r="F232" s="49"/>
      <c r="G232" s="45"/>
      <c r="H232" s="51"/>
      <c r="I232" s="45"/>
      <c r="J232" s="45"/>
    </row>
    <row r="233" spans="1:10">
      <c r="A233" s="3">
        <f>Model!A253</f>
        <v>230</v>
      </c>
      <c r="B233" s="11" t="str">
        <f>Model!B253</f>
        <v/>
      </c>
      <c r="C233" s="15"/>
      <c r="D233" s="50"/>
      <c r="E233" s="50"/>
      <c r="F233" s="49"/>
      <c r="G233" s="45"/>
      <c r="H233" s="51"/>
      <c r="I233" s="45"/>
      <c r="J233" s="45"/>
    </row>
    <row r="234" spans="1:10">
      <c r="A234" s="3">
        <f>Model!A254</f>
        <v>231</v>
      </c>
      <c r="B234" s="11" t="str">
        <f>Model!B254</f>
        <v/>
      </c>
      <c r="C234" s="15"/>
      <c r="D234" s="50"/>
      <c r="E234" s="50"/>
      <c r="F234" s="49"/>
      <c r="G234" s="45"/>
      <c r="H234" s="51"/>
      <c r="I234" s="45"/>
      <c r="J234" s="45"/>
    </row>
    <row r="235" spans="1:10">
      <c r="A235" s="3">
        <f>Model!A255</f>
        <v>232</v>
      </c>
      <c r="B235" s="11" t="str">
        <f>Model!B255</f>
        <v/>
      </c>
      <c r="C235" s="15"/>
      <c r="D235" s="50"/>
      <c r="E235" s="50"/>
      <c r="F235" s="49"/>
      <c r="G235" s="45"/>
      <c r="H235" s="51"/>
      <c r="I235" s="45"/>
      <c r="J235" s="45"/>
    </row>
    <row r="236" spans="1:10">
      <c r="A236" s="3">
        <f>Model!A256</f>
        <v>233</v>
      </c>
      <c r="B236" s="11" t="str">
        <f>Model!B256</f>
        <v/>
      </c>
      <c r="C236" s="15"/>
      <c r="D236" s="50"/>
      <c r="E236" s="50"/>
      <c r="F236" s="49"/>
      <c r="G236" s="45"/>
      <c r="H236" s="51"/>
      <c r="I236" s="45"/>
      <c r="J236" s="45"/>
    </row>
    <row r="237" spans="1:10">
      <c r="A237" s="3">
        <f>Model!A257</f>
        <v>234</v>
      </c>
      <c r="B237" s="11" t="str">
        <f>Model!B257</f>
        <v/>
      </c>
      <c r="C237" s="15"/>
      <c r="D237" s="50"/>
      <c r="E237" s="50"/>
      <c r="F237" s="49"/>
      <c r="G237" s="45"/>
      <c r="H237" s="51"/>
      <c r="I237" s="45"/>
      <c r="J237" s="45"/>
    </row>
    <row r="238" spans="1:10">
      <c r="A238" s="3">
        <f>Model!A258</f>
        <v>235</v>
      </c>
      <c r="B238" s="11" t="str">
        <f>Model!B258</f>
        <v/>
      </c>
      <c r="C238" s="15"/>
      <c r="D238" s="50"/>
      <c r="E238" s="50"/>
      <c r="F238" s="49"/>
      <c r="G238" s="45"/>
      <c r="H238" s="51"/>
      <c r="I238" s="45"/>
      <c r="J238" s="45"/>
    </row>
    <row r="239" spans="1:10">
      <c r="A239" s="3">
        <f>Model!A259</f>
        <v>236</v>
      </c>
      <c r="B239" s="11" t="str">
        <f>Model!B259</f>
        <v/>
      </c>
      <c r="C239" s="15"/>
      <c r="D239" s="50"/>
      <c r="E239" s="50"/>
      <c r="F239" s="49"/>
      <c r="G239" s="45"/>
      <c r="H239" s="51"/>
      <c r="I239" s="45"/>
      <c r="J239" s="45"/>
    </row>
    <row r="240" spans="1:10">
      <c r="A240" s="3">
        <f>Model!A260</f>
        <v>237</v>
      </c>
      <c r="B240" s="11" t="str">
        <f>Model!B260</f>
        <v/>
      </c>
      <c r="C240" s="15"/>
      <c r="D240" s="50"/>
      <c r="E240" s="50"/>
      <c r="F240" s="49"/>
      <c r="G240" s="45"/>
      <c r="H240" s="51"/>
      <c r="I240" s="45"/>
      <c r="J240" s="45"/>
    </row>
    <row r="241" spans="1:10">
      <c r="A241" s="3">
        <f>Model!A261</f>
        <v>238</v>
      </c>
      <c r="B241" s="11" t="str">
        <f>Model!B261</f>
        <v/>
      </c>
      <c r="C241" s="15"/>
      <c r="D241" s="50"/>
      <c r="E241" s="50"/>
      <c r="F241" s="49"/>
      <c r="G241" s="45"/>
      <c r="H241" s="51"/>
      <c r="I241" s="45"/>
      <c r="J241" s="45"/>
    </row>
    <row r="242" spans="1:10">
      <c r="A242" s="3">
        <f>Model!A262</f>
        <v>239</v>
      </c>
      <c r="B242" s="11" t="str">
        <f>Model!B262</f>
        <v/>
      </c>
      <c r="C242" s="15"/>
      <c r="D242" s="50"/>
      <c r="E242" s="50"/>
      <c r="F242" s="49"/>
      <c r="G242" s="45"/>
      <c r="H242" s="51"/>
      <c r="I242" s="45"/>
      <c r="J242" s="45"/>
    </row>
    <row r="243" spans="1:10">
      <c r="A243" s="3">
        <f>Model!A263</f>
        <v>240</v>
      </c>
      <c r="B243" s="11" t="str">
        <f>Model!B263</f>
        <v/>
      </c>
      <c r="C243" s="15"/>
      <c r="D243" s="50"/>
      <c r="E243" s="50"/>
      <c r="F243" s="49"/>
      <c r="G243" s="45"/>
      <c r="H243" s="51"/>
      <c r="I243" s="45"/>
      <c r="J243" s="45"/>
    </row>
    <row r="244" spans="1:10">
      <c r="A244" s="3">
        <f>Model!A264</f>
        <v>241</v>
      </c>
      <c r="B244" s="11" t="str">
        <f>Model!B264</f>
        <v/>
      </c>
      <c r="C244" s="15"/>
      <c r="D244" s="50"/>
      <c r="E244" s="50"/>
      <c r="F244" s="49"/>
      <c r="G244" s="45"/>
      <c r="H244" s="51"/>
      <c r="I244" s="45"/>
      <c r="J244" s="45"/>
    </row>
    <row r="245" spans="1:10">
      <c r="A245" s="3">
        <f>Model!A265</f>
        <v>242</v>
      </c>
      <c r="B245" s="11" t="str">
        <f>Model!B265</f>
        <v/>
      </c>
      <c r="C245" s="15"/>
      <c r="D245" s="50"/>
      <c r="E245" s="50"/>
      <c r="F245" s="49"/>
      <c r="G245" s="45"/>
      <c r="H245" s="51"/>
      <c r="I245" s="45"/>
      <c r="J245" s="45"/>
    </row>
    <row r="246" spans="1:10">
      <c r="A246" s="3">
        <f>Model!A266</f>
        <v>243</v>
      </c>
      <c r="B246" s="11" t="str">
        <f>Model!B266</f>
        <v/>
      </c>
      <c r="C246" s="15"/>
      <c r="D246" s="50"/>
      <c r="E246" s="50"/>
      <c r="F246" s="49"/>
      <c r="G246" s="45"/>
      <c r="H246" s="51"/>
      <c r="I246" s="45"/>
      <c r="J246" s="45"/>
    </row>
    <row r="247" spans="1:10">
      <c r="A247" s="3">
        <f>Model!A267</f>
        <v>244</v>
      </c>
      <c r="B247" s="11" t="str">
        <f>Model!B267</f>
        <v/>
      </c>
      <c r="C247" s="15"/>
      <c r="D247" s="50"/>
      <c r="E247" s="50"/>
      <c r="F247" s="49"/>
      <c r="G247" s="45"/>
      <c r="H247" s="51"/>
      <c r="I247" s="45"/>
      <c r="J247" s="45"/>
    </row>
    <row r="248" spans="1:10">
      <c r="A248" s="3">
        <f>Model!A268</f>
        <v>245</v>
      </c>
      <c r="B248" s="11" t="str">
        <f>Model!B268</f>
        <v/>
      </c>
      <c r="C248" s="15"/>
      <c r="D248" s="50"/>
      <c r="E248" s="50"/>
      <c r="F248" s="49"/>
      <c r="G248" s="45"/>
      <c r="H248" s="51"/>
      <c r="I248" s="45"/>
      <c r="J248" s="45"/>
    </row>
    <row r="249" spans="1:10">
      <c r="A249" s="3">
        <f>Model!A269</f>
        <v>246</v>
      </c>
      <c r="B249" s="11" t="str">
        <f>Model!B269</f>
        <v/>
      </c>
      <c r="C249" s="15"/>
      <c r="D249" s="50"/>
      <c r="E249" s="50"/>
      <c r="F249" s="49"/>
      <c r="G249" s="45"/>
      <c r="H249" s="51"/>
      <c r="I249" s="45"/>
      <c r="J249" s="45"/>
    </row>
    <row r="250" spans="1:10">
      <c r="A250" s="3">
        <f>Model!A270</f>
        <v>247</v>
      </c>
      <c r="B250" s="11" t="str">
        <f>Model!B270</f>
        <v/>
      </c>
      <c r="C250" s="15"/>
      <c r="D250" s="50"/>
      <c r="E250" s="50"/>
      <c r="F250" s="49"/>
      <c r="G250" s="45"/>
      <c r="H250" s="51"/>
      <c r="I250" s="45"/>
      <c r="J250" s="45"/>
    </row>
    <row r="251" spans="1:10">
      <c r="A251" s="3">
        <f>Model!A271</f>
        <v>248</v>
      </c>
      <c r="B251" s="11" t="str">
        <f>Model!B271</f>
        <v/>
      </c>
      <c r="C251" s="15"/>
      <c r="D251" s="50"/>
      <c r="E251" s="50"/>
      <c r="F251" s="49"/>
      <c r="G251" s="45"/>
      <c r="H251" s="51"/>
      <c r="I251" s="45"/>
      <c r="J251" s="45"/>
    </row>
    <row r="252" spans="1:10">
      <c r="A252" s="3">
        <f>Model!A272</f>
        <v>249</v>
      </c>
      <c r="B252" s="11" t="str">
        <f>Model!B272</f>
        <v/>
      </c>
      <c r="C252" s="15"/>
      <c r="D252" s="50"/>
      <c r="E252" s="50"/>
      <c r="F252" s="49"/>
      <c r="G252" s="45"/>
      <c r="H252" s="51"/>
      <c r="I252" s="45"/>
      <c r="J252" s="45"/>
    </row>
    <row r="253" spans="1:10">
      <c r="A253" s="3">
        <f>Model!A273</f>
        <v>250</v>
      </c>
      <c r="B253" s="11" t="str">
        <f>Model!B273</f>
        <v/>
      </c>
      <c r="C253" s="15"/>
      <c r="D253" s="50"/>
      <c r="E253" s="50"/>
      <c r="F253" s="49"/>
      <c r="G253" s="45"/>
      <c r="H253" s="51"/>
      <c r="I253" s="45"/>
      <c r="J253" s="45"/>
    </row>
    <row r="254" spans="1:10">
      <c r="A254" s="3">
        <f>Model!A274</f>
        <v>251</v>
      </c>
      <c r="B254" s="11" t="str">
        <f>Model!B274</f>
        <v/>
      </c>
      <c r="C254" s="15"/>
      <c r="D254" s="50"/>
      <c r="E254" s="50"/>
      <c r="F254" s="49"/>
      <c r="G254" s="45"/>
      <c r="H254" s="51"/>
      <c r="I254" s="45"/>
      <c r="J254" s="45"/>
    </row>
    <row r="255" spans="1:10">
      <c r="A255" s="3">
        <f>Model!A275</f>
        <v>252</v>
      </c>
      <c r="B255" s="11" t="str">
        <f>Model!B275</f>
        <v/>
      </c>
      <c r="C255" s="15"/>
      <c r="D255" s="50"/>
      <c r="E255" s="50"/>
      <c r="F255" s="49"/>
      <c r="G255" s="45"/>
      <c r="H255" s="51"/>
      <c r="I255" s="45"/>
      <c r="J255" s="45"/>
    </row>
    <row r="256" spans="1:10">
      <c r="A256" s="3">
        <f>Model!A276</f>
        <v>253</v>
      </c>
      <c r="B256" s="11" t="str">
        <f>Model!B276</f>
        <v/>
      </c>
      <c r="C256" s="15"/>
      <c r="D256" s="50"/>
      <c r="E256" s="50"/>
      <c r="F256" s="49"/>
      <c r="G256" s="45"/>
      <c r="H256" s="51"/>
      <c r="I256" s="45"/>
      <c r="J256" s="45"/>
    </row>
    <row r="257" spans="1:10">
      <c r="A257" s="3">
        <f>Model!A277</f>
        <v>254</v>
      </c>
      <c r="B257" s="11" t="str">
        <f>Model!B277</f>
        <v/>
      </c>
      <c r="C257" s="15"/>
      <c r="D257" s="50"/>
      <c r="E257" s="50"/>
      <c r="F257" s="49"/>
      <c r="G257" s="45"/>
      <c r="H257" s="51"/>
      <c r="I257" s="45"/>
      <c r="J257" s="45"/>
    </row>
    <row r="258" spans="1:10">
      <c r="A258" s="3">
        <f>Model!A278</f>
        <v>255</v>
      </c>
      <c r="B258" s="11" t="str">
        <f>Model!B278</f>
        <v/>
      </c>
      <c r="C258" s="15"/>
      <c r="D258" s="50"/>
      <c r="E258" s="50"/>
      <c r="F258" s="49"/>
      <c r="G258" s="45"/>
      <c r="H258" s="51"/>
      <c r="I258" s="45"/>
      <c r="J258" s="45"/>
    </row>
    <row r="259" spans="1:10">
      <c r="A259" s="3">
        <f>Model!A279</f>
        <v>256</v>
      </c>
      <c r="B259" s="11" t="str">
        <f>Model!B279</f>
        <v/>
      </c>
      <c r="C259" s="15"/>
      <c r="D259" s="50"/>
      <c r="E259" s="50"/>
      <c r="F259" s="49"/>
      <c r="G259" s="45"/>
      <c r="H259" s="51"/>
      <c r="I259" s="45"/>
      <c r="J259" s="45"/>
    </row>
    <row r="260" spans="1:10">
      <c r="A260" s="3">
        <f>Model!A280</f>
        <v>257</v>
      </c>
      <c r="B260" s="11" t="str">
        <f>Model!B280</f>
        <v/>
      </c>
      <c r="C260" s="15"/>
      <c r="D260" s="50"/>
      <c r="E260" s="50"/>
      <c r="F260" s="49"/>
      <c r="G260" s="45"/>
      <c r="H260" s="51"/>
      <c r="I260" s="45"/>
      <c r="J260" s="45"/>
    </row>
    <row r="261" spans="1:10">
      <c r="A261" s="3">
        <f>Model!A281</f>
        <v>258</v>
      </c>
      <c r="B261" s="11" t="str">
        <f>Model!B281</f>
        <v/>
      </c>
      <c r="C261" s="15"/>
      <c r="D261" s="50"/>
      <c r="E261" s="50"/>
      <c r="F261" s="49"/>
      <c r="G261" s="45"/>
      <c r="H261" s="51"/>
      <c r="I261" s="45"/>
      <c r="J261" s="45"/>
    </row>
    <row r="262" spans="1:10">
      <c r="A262" s="3">
        <f>Model!A282</f>
        <v>259</v>
      </c>
      <c r="B262" s="11" t="str">
        <f>Model!B282</f>
        <v/>
      </c>
      <c r="C262" s="15"/>
      <c r="D262" s="50"/>
      <c r="E262" s="50"/>
      <c r="F262" s="49"/>
      <c r="G262" s="45"/>
      <c r="H262" s="51"/>
      <c r="I262" s="45"/>
      <c r="J262" s="45"/>
    </row>
    <row r="263" spans="1:10">
      <c r="A263" s="3">
        <f>Model!A283</f>
        <v>260</v>
      </c>
      <c r="B263" s="11" t="str">
        <f>Model!B283</f>
        <v/>
      </c>
      <c r="C263" s="15"/>
      <c r="D263" s="50"/>
      <c r="E263" s="50"/>
      <c r="F263" s="49"/>
      <c r="G263" s="45"/>
      <c r="H263" s="51"/>
      <c r="I263" s="45"/>
      <c r="J263" s="45"/>
    </row>
    <row r="264" spans="1:10">
      <c r="A264" s="3">
        <f>Model!A284</f>
        <v>261</v>
      </c>
      <c r="B264" s="11" t="str">
        <f>Model!B284</f>
        <v/>
      </c>
      <c r="C264" s="15"/>
      <c r="D264" s="50"/>
      <c r="E264" s="50"/>
      <c r="F264" s="49"/>
      <c r="G264" s="45"/>
      <c r="H264" s="51"/>
      <c r="I264" s="45"/>
      <c r="J264" s="45"/>
    </row>
    <row r="265" spans="1:10">
      <c r="A265" s="3">
        <f>Model!A285</f>
        <v>262</v>
      </c>
      <c r="B265" s="11" t="str">
        <f>Model!B285</f>
        <v/>
      </c>
      <c r="C265" s="15"/>
      <c r="D265" s="50"/>
      <c r="E265" s="50"/>
      <c r="F265" s="49"/>
      <c r="G265" s="45"/>
      <c r="H265" s="51"/>
      <c r="I265" s="45"/>
      <c r="J265" s="45"/>
    </row>
    <row r="266" spans="1:10">
      <c r="A266" s="3">
        <f>Model!A286</f>
        <v>263</v>
      </c>
      <c r="B266" s="11" t="str">
        <f>Model!B286</f>
        <v/>
      </c>
      <c r="C266" s="15"/>
      <c r="D266" s="50"/>
      <c r="E266" s="50"/>
      <c r="F266" s="49"/>
      <c r="G266" s="45"/>
      <c r="H266" s="51"/>
      <c r="I266" s="45"/>
      <c r="J266" s="45"/>
    </row>
    <row r="267" spans="1:10">
      <c r="A267" s="3">
        <f>Model!A287</f>
        <v>264</v>
      </c>
      <c r="B267" s="11" t="str">
        <f>Model!B287</f>
        <v/>
      </c>
      <c r="C267" s="15"/>
      <c r="D267" s="50"/>
      <c r="E267" s="50"/>
      <c r="F267" s="49"/>
      <c r="G267" s="45"/>
      <c r="H267" s="51"/>
      <c r="I267" s="45"/>
      <c r="J267" s="45"/>
    </row>
    <row r="268" spans="1:10">
      <c r="A268" s="3">
        <f>Model!A288</f>
        <v>265</v>
      </c>
      <c r="B268" s="11" t="str">
        <f>Model!B288</f>
        <v/>
      </c>
      <c r="C268" s="15"/>
      <c r="D268" s="50"/>
      <c r="E268" s="50"/>
      <c r="F268" s="49"/>
      <c r="G268" s="45"/>
      <c r="H268" s="51"/>
      <c r="I268" s="45"/>
      <c r="J268" s="45"/>
    </row>
    <row r="269" spans="1:10">
      <c r="A269" s="3">
        <f>Model!A289</f>
        <v>266</v>
      </c>
      <c r="B269" s="11" t="str">
        <f>Model!B289</f>
        <v/>
      </c>
      <c r="C269" s="15"/>
      <c r="D269" s="50"/>
      <c r="E269" s="50"/>
      <c r="F269" s="49"/>
      <c r="G269" s="45"/>
      <c r="H269" s="51"/>
      <c r="I269" s="45"/>
      <c r="J269" s="45"/>
    </row>
    <row r="270" spans="1:10">
      <c r="A270" s="3">
        <f>Model!A290</f>
        <v>267</v>
      </c>
      <c r="B270" s="11" t="str">
        <f>Model!B290</f>
        <v/>
      </c>
      <c r="C270" s="15"/>
      <c r="D270" s="50"/>
      <c r="E270" s="50"/>
      <c r="F270" s="49"/>
      <c r="G270" s="45"/>
      <c r="H270" s="51"/>
      <c r="I270" s="45"/>
      <c r="J270" s="45"/>
    </row>
    <row r="271" spans="1:10">
      <c r="A271" s="3">
        <f>Model!A291</f>
        <v>268</v>
      </c>
      <c r="B271" s="11" t="str">
        <f>Model!B291</f>
        <v/>
      </c>
      <c r="C271" s="15"/>
      <c r="D271" s="50"/>
      <c r="E271" s="50"/>
      <c r="F271" s="49"/>
      <c r="G271" s="45"/>
      <c r="H271" s="51"/>
      <c r="I271" s="45"/>
      <c r="J271" s="45"/>
    </row>
    <row r="272" spans="1:10">
      <c r="A272" s="3">
        <f>Model!A292</f>
        <v>269</v>
      </c>
      <c r="B272" s="11" t="str">
        <f>Model!B292</f>
        <v/>
      </c>
      <c r="C272" s="15"/>
      <c r="D272" s="50"/>
      <c r="E272" s="50"/>
      <c r="F272" s="49"/>
      <c r="G272" s="45"/>
      <c r="H272" s="51"/>
      <c r="I272" s="45"/>
      <c r="J272" s="45"/>
    </row>
    <row r="273" spans="1:10">
      <c r="A273" s="3">
        <f>Model!A293</f>
        <v>270</v>
      </c>
      <c r="B273" s="11" t="str">
        <f>Model!B293</f>
        <v/>
      </c>
      <c r="C273" s="15"/>
      <c r="D273" s="50"/>
      <c r="E273" s="50"/>
      <c r="F273" s="49"/>
      <c r="G273" s="45"/>
      <c r="H273" s="51"/>
      <c r="I273" s="45"/>
      <c r="J273" s="45"/>
    </row>
    <row r="274" spans="1:10">
      <c r="A274" s="3">
        <f>Model!A294</f>
        <v>271</v>
      </c>
      <c r="B274" s="11" t="str">
        <f>Model!B294</f>
        <v/>
      </c>
      <c r="C274" s="15"/>
      <c r="D274" s="50"/>
      <c r="E274" s="50"/>
      <c r="F274" s="49"/>
      <c r="G274" s="45"/>
      <c r="H274" s="51"/>
      <c r="I274" s="45"/>
      <c r="J274" s="45"/>
    </row>
    <row r="275" spans="1:10">
      <c r="A275" s="3">
        <f>Model!A295</f>
        <v>272</v>
      </c>
      <c r="B275" s="11" t="str">
        <f>Model!B295</f>
        <v/>
      </c>
      <c r="C275" s="15"/>
      <c r="D275" s="50"/>
      <c r="E275" s="50"/>
      <c r="F275" s="49"/>
      <c r="G275" s="45"/>
      <c r="H275" s="51"/>
      <c r="I275" s="45"/>
      <c r="J275" s="45"/>
    </row>
    <row r="276" spans="1:10">
      <c r="A276" s="3">
        <f>Model!A296</f>
        <v>273</v>
      </c>
      <c r="B276" s="11" t="str">
        <f>Model!B296</f>
        <v/>
      </c>
      <c r="C276" s="15"/>
      <c r="D276" s="50"/>
      <c r="E276" s="50"/>
      <c r="F276" s="49"/>
      <c r="G276" s="45"/>
      <c r="H276" s="51"/>
      <c r="I276" s="45"/>
      <c r="J276" s="45"/>
    </row>
    <row r="277" spans="1:10">
      <c r="A277" s="3">
        <f>Model!A297</f>
        <v>274</v>
      </c>
      <c r="B277" s="11" t="str">
        <f>Model!B297</f>
        <v/>
      </c>
      <c r="C277" s="15"/>
      <c r="D277" s="50"/>
      <c r="E277" s="50"/>
      <c r="F277" s="49"/>
      <c r="G277" s="45"/>
      <c r="H277" s="51"/>
      <c r="I277" s="45"/>
      <c r="J277" s="45"/>
    </row>
    <row r="278" spans="1:10">
      <c r="A278" s="3">
        <f>Model!A298</f>
        <v>275</v>
      </c>
      <c r="B278" s="11" t="str">
        <f>Model!B298</f>
        <v/>
      </c>
      <c r="C278" s="15"/>
      <c r="D278" s="50"/>
      <c r="E278" s="50"/>
      <c r="F278" s="49"/>
      <c r="G278" s="45"/>
      <c r="H278" s="51"/>
      <c r="I278" s="45"/>
      <c r="J278" s="45"/>
    </row>
    <row r="279" spans="1:10">
      <c r="A279" s="3">
        <f>Model!A299</f>
        <v>276</v>
      </c>
      <c r="B279" s="11" t="str">
        <f>Model!B299</f>
        <v/>
      </c>
      <c r="C279" s="15"/>
      <c r="D279" s="50"/>
      <c r="E279" s="50"/>
      <c r="F279" s="49"/>
      <c r="G279" s="45"/>
      <c r="H279" s="51"/>
      <c r="I279" s="45"/>
      <c r="J279" s="45"/>
    </row>
    <row r="280" spans="1:10">
      <c r="A280" s="3">
        <f>Model!A300</f>
        <v>277</v>
      </c>
      <c r="B280" s="11" t="str">
        <f>Model!B300</f>
        <v/>
      </c>
      <c r="C280" s="15"/>
      <c r="D280" s="50"/>
      <c r="E280" s="50"/>
      <c r="F280" s="49"/>
      <c r="G280" s="45"/>
      <c r="H280" s="51"/>
      <c r="I280" s="45"/>
      <c r="J280" s="45"/>
    </row>
    <row r="281" spans="1:10">
      <c r="A281" s="3">
        <f>Model!A301</f>
        <v>278</v>
      </c>
      <c r="B281" s="11" t="str">
        <f>Model!B301</f>
        <v/>
      </c>
      <c r="C281" s="15"/>
      <c r="D281" s="50"/>
      <c r="E281" s="50"/>
      <c r="F281" s="49"/>
      <c r="G281" s="45"/>
      <c r="H281" s="51"/>
      <c r="I281" s="45"/>
      <c r="J281" s="45"/>
    </row>
    <row r="282" spans="1:10">
      <c r="A282" s="3">
        <f>Model!A302</f>
        <v>279</v>
      </c>
      <c r="B282" s="11" t="str">
        <f>Model!B302</f>
        <v/>
      </c>
      <c r="C282" s="15"/>
      <c r="D282" s="50"/>
      <c r="E282" s="50"/>
      <c r="F282" s="49"/>
      <c r="G282" s="45"/>
      <c r="H282" s="51"/>
      <c r="I282" s="45"/>
      <c r="J282" s="45"/>
    </row>
    <row r="283" spans="1:10">
      <c r="A283" s="3">
        <f>Model!A303</f>
        <v>280</v>
      </c>
      <c r="B283" s="11" t="str">
        <f>Model!B303</f>
        <v/>
      </c>
      <c r="C283" s="15"/>
      <c r="D283" s="50"/>
      <c r="E283" s="50"/>
      <c r="F283" s="49"/>
      <c r="G283" s="45"/>
      <c r="H283" s="51"/>
      <c r="I283" s="45"/>
      <c r="J283" s="45"/>
    </row>
    <row r="284" spans="1:10">
      <c r="A284" s="3">
        <f>Model!A304</f>
        <v>281</v>
      </c>
      <c r="B284" s="11" t="str">
        <f>Model!B304</f>
        <v/>
      </c>
      <c r="C284" s="15"/>
      <c r="D284" s="50"/>
      <c r="E284" s="50"/>
      <c r="F284" s="49"/>
      <c r="G284" s="45"/>
      <c r="H284" s="51"/>
      <c r="I284" s="45"/>
      <c r="J284" s="45"/>
    </row>
    <row r="285" spans="1:10">
      <c r="A285" s="3">
        <f>Model!A305</f>
        <v>282</v>
      </c>
      <c r="B285" s="11" t="str">
        <f>Model!B305</f>
        <v/>
      </c>
      <c r="C285" s="15"/>
      <c r="D285" s="50"/>
      <c r="E285" s="50"/>
      <c r="F285" s="49"/>
      <c r="G285" s="45"/>
      <c r="H285" s="51"/>
      <c r="I285" s="45"/>
      <c r="J285" s="45"/>
    </row>
    <row r="286" spans="1:10">
      <c r="A286" s="3">
        <f>Model!A306</f>
        <v>283</v>
      </c>
      <c r="B286" s="11" t="str">
        <f>Model!B306</f>
        <v/>
      </c>
      <c r="C286" s="15"/>
      <c r="D286" s="50"/>
      <c r="E286" s="50"/>
      <c r="F286" s="49"/>
      <c r="G286" s="45"/>
      <c r="H286" s="51"/>
      <c r="I286" s="45"/>
      <c r="J286" s="45"/>
    </row>
    <row r="287" spans="1:10">
      <c r="A287" s="3">
        <f>Model!A307</f>
        <v>284</v>
      </c>
      <c r="B287" s="11" t="str">
        <f>Model!B307</f>
        <v/>
      </c>
      <c r="C287" s="15"/>
      <c r="D287" s="50"/>
      <c r="E287" s="50"/>
      <c r="F287" s="49"/>
      <c r="G287" s="45"/>
      <c r="H287" s="51"/>
      <c r="I287" s="45"/>
      <c r="J287" s="45"/>
    </row>
    <row r="288" spans="1:10">
      <c r="A288" s="3">
        <f>Model!A308</f>
        <v>285</v>
      </c>
      <c r="B288" s="11" t="str">
        <f>Model!B308</f>
        <v/>
      </c>
      <c r="C288" s="15"/>
      <c r="D288" s="50"/>
      <c r="E288" s="50"/>
      <c r="F288" s="49"/>
      <c r="G288" s="45"/>
      <c r="H288" s="51"/>
      <c r="I288" s="45"/>
      <c r="J288" s="45"/>
    </row>
    <row r="289" spans="1:10">
      <c r="A289" s="3">
        <f>Model!A309</f>
        <v>286</v>
      </c>
      <c r="B289" s="11" t="str">
        <f>Model!B309</f>
        <v/>
      </c>
      <c r="C289" s="15"/>
      <c r="D289" s="50"/>
      <c r="E289" s="50"/>
      <c r="F289" s="49"/>
      <c r="G289" s="45"/>
      <c r="H289" s="51"/>
      <c r="I289" s="45"/>
      <c r="J289" s="45"/>
    </row>
    <row r="290" spans="1:10">
      <c r="A290" s="3">
        <f>Model!A310</f>
        <v>287</v>
      </c>
      <c r="B290" s="11" t="str">
        <f>Model!B310</f>
        <v/>
      </c>
      <c r="C290" s="15"/>
      <c r="D290" s="50"/>
      <c r="E290" s="50"/>
      <c r="F290" s="49"/>
      <c r="G290" s="45"/>
      <c r="H290" s="51"/>
      <c r="I290" s="45"/>
      <c r="J290" s="45"/>
    </row>
    <row r="291" spans="1:10">
      <c r="A291" s="3">
        <f>Model!A311</f>
        <v>288</v>
      </c>
      <c r="B291" s="11" t="str">
        <f>Model!B311</f>
        <v/>
      </c>
      <c r="C291" s="15"/>
      <c r="D291" s="50"/>
      <c r="E291" s="50"/>
      <c r="F291" s="49"/>
      <c r="G291" s="45"/>
      <c r="H291" s="51"/>
      <c r="I291" s="45"/>
      <c r="J291" s="45"/>
    </row>
    <row r="292" spans="1:10">
      <c r="A292" s="3">
        <f>Model!A312</f>
        <v>289</v>
      </c>
      <c r="B292" s="11" t="str">
        <f>Model!B312</f>
        <v/>
      </c>
      <c r="C292" s="15"/>
      <c r="D292" s="50"/>
      <c r="E292" s="50"/>
      <c r="F292" s="49"/>
      <c r="G292" s="45"/>
      <c r="H292" s="51"/>
      <c r="I292" s="45"/>
      <c r="J292" s="45"/>
    </row>
    <row r="293" spans="1:10">
      <c r="A293" s="3">
        <f>Model!A313</f>
        <v>290</v>
      </c>
      <c r="B293" s="11" t="str">
        <f>Model!B313</f>
        <v/>
      </c>
      <c r="C293" s="15"/>
      <c r="D293" s="50"/>
      <c r="E293" s="50"/>
      <c r="F293" s="49"/>
      <c r="G293" s="45"/>
      <c r="H293" s="51"/>
      <c r="I293" s="45"/>
      <c r="J293" s="45"/>
    </row>
    <row r="294" spans="1:10">
      <c r="A294" s="3">
        <f>Model!A314</f>
        <v>291</v>
      </c>
      <c r="B294" s="11" t="str">
        <f>Model!B314</f>
        <v/>
      </c>
      <c r="C294" s="15"/>
      <c r="D294" s="50"/>
      <c r="E294" s="50"/>
      <c r="F294" s="49"/>
      <c r="G294" s="45"/>
      <c r="H294" s="51"/>
      <c r="I294" s="45"/>
      <c r="J294" s="45"/>
    </row>
    <row r="295" spans="1:10">
      <c r="A295" s="3">
        <f>Model!A315</f>
        <v>292</v>
      </c>
      <c r="B295" s="11" t="str">
        <f>Model!B315</f>
        <v/>
      </c>
      <c r="C295" s="15"/>
      <c r="D295" s="50"/>
      <c r="E295" s="50"/>
      <c r="F295" s="49"/>
      <c r="G295" s="45"/>
      <c r="H295" s="51"/>
      <c r="I295" s="45"/>
      <c r="J295" s="45"/>
    </row>
    <row r="296" spans="1:10">
      <c r="A296" s="3">
        <f>Model!A316</f>
        <v>293</v>
      </c>
      <c r="B296" s="11" t="str">
        <f>Model!B316</f>
        <v/>
      </c>
      <c r="C296" s="15"/>
      <c r="D296" s="50"/>
      <c r="E296" s="50"/>
      <c r="F296" s="49"/>
      <c r="G296" s="45"/>
      <c r="H296" s="51"/>
      <c r="I296" s="45"/>
      <c r="J296" s="45"/>
    </row>
    <row r="297" spans="1:10">
      <c r="A297" s="3">
        <f>Model!A317</f>
        <v>294</v>
      </c>
      <c r="B297" s="11" t="str">
        <f>Model!B317</f>
        <v/>
      </c>
      <c r="C297" s="15"/>
      <c r="D297" s="50"/>
      <c r="E297" s="50"/>
      <c r="F297" s="49"/>
      <c r="G297" s="45"/>
      <c r="H297" s="51"/>
      <c r="I297" s="45"/>
      <c r="J297" s="45"/>
    </row>
    <row r="298" spans="1:10">
      <c r="A298" s="3">
        <f>Model!A318</f>
        <v>295</v>
      </c>
      <c r="B298" s="11" t="str">
        <f>Model!B318</f>
        <v/>
      </c>
      <c r="C298" s="15"/>
      <c r="D298" s="50"/>
      <c r="E298" s="50"/>
      <c r="F298" s="49"/>
      <c r="G298" s="45"/>
      <c r="H298" s="51"/>
      <c r="I298" s="45"/>
      <c r="J298" s="45"/>
    </row>
    <row r="299" spans="1:10">
      <c r="A299" s="3">
        <f>Model!A319</f>
        <v>296</v>
      </c>
      <c r="B299" s="11" t="str">
        <f>Model!B319</f>
        <v/>
      </c>
      <c r="C299" s="15"/>
      <c r="D299" s="50"/>
      <c r="E299" s="50"/>
      <c r="F299" s="49"/>
      <c r="G299" s="45"/>
      <c r="H299" s="51"/>
      <c r="I299" s="45"/>
      <c r="J299" s="45"/>
    </row>
    <row r="300" spans="1:10">
      <c r="A300" s="3">
        <f>Model!A320</f>
        <v>297</v>
      </c>
      <c r="B300" s="11" t="str">
        <f>Model!B320</f>
        <v/>
      </c>
      <c r="C300" s="15"/>
      <c r="D300" s="50"/>
      <c r="E300" s="50"/>
      <c r="F300" s="49"/>
      <c r="G300" s="45"/>
      <c r="H300" s="51"/>
      <c r="I300" s="45"/>
      <c r="J300" s="45"/>
    </row>
    <row r="301" spans="1:10">
      <c r="A301" s="3">
        <f>Model!A321</f>
        <v>298</v>
      </c>
      <c r="B301" s="11" t="str">
        <f>Model!B321</f>
        <v/>
      </c>
      <c r="C301" s="15"/>
      <c r="D301" s="50"/>
      <c r="E301" s="50"/>
      <c r="F301" s="49"/>
      <c r="G301" s="45"/>
      <c r="H301" s="51"/>
      <c r="I301" s="45"/>
      <c r="J301" s="45"/>
    </row>
    <row r="302" spans="1:10">
      <c r="A302" s="3">
        <f>Model!A322</f>
        <v>299</v>
      </c>
      <c r="B302" s="11" t="str">
        <f>Model!B322</f>
        <v/>
      </c>
      <c r="C302" s="15"/>
      <c r="D302" s="50"/>
      <c r="E302" s="50"/>
      <c r="F302" s="49"/>
      <c r="G302" s="45"/>
      <c r="H302" s="51"/>
      <c r="I302" s="45"/>
      <c r="J302" s="45"/>
    </row>
    <row r="303" spans="1:10">
      <c r="A303" s="3">
        <f>Model!A323</f>
        <v>300</v>
      </c>
      <c r="B303" s="11" t="str">
        <f>Model!B323</f>
        <v/>
      </c>
      <c r="C303" s="15"/>
      <c r="D303" s="50"/>
      <c r="E303" s="50"/>
      <c r="F303" s="49"/>
      <c r="G303" s="45"/>
      <c r="H303" s="51"/>
      <c r="I303" s="45"/>
      <c r="J303" s="45"/>
    </row>
    <row r="304" spans="1:10">
      <c r="A304" s="3">
        <f>Model!A324</f>
        <v>301</v>
      </c>
      <c r="B304" s="11" t="str">
        <f>Model!B324</f>
        <v/>
      </c>
      <c r="C304" s="15"/>
      <c r="D304" s="50"/>
      <c r="E304" s="50"/>
      <c r="F304" s="49"/>
      <c r="G304" s="45"/>
      <c r="H304" s="51"/>
      <c r="I304" s="45"/>
      <c r="J304" s="45"/>
    </row>
    <row r="305" spans="1:10">
      <c r="A305" s="3">
        <f>Model!A325</f>
        <v>302</v>
      </c>
      <c r="B305" s="11" t="str">
        <f>Model!B325</f>
        <v/>
      </c>
      <c r="C305" s="15"/>
      <c r="D305" s="50"/>
      <c r="E305" s="50"/>
      <c r="F305" s="49"/>
      <c r="G305" s="45"/>
      <c r="H305" s="51"/>
      <c r="I305" s="45"/>
      <c r="J305" s="45"/>
    </row>
    <row r="306" spans="1:10">
      <c r="A306" s="3">
        <f>Model!A326</f>
        <v>303</v>
      </c>
      <c r="B306" s="11" t="str">
        <f>Model!B326</f>
        <v/>
      </c>
      <c r="C306" s="15"/>
      <c r="D306" s="50"/>
      <c r="E306" s="50"/>
      <c r="F306" s="49"/>
      <c r="G306" s="45"/>
      <c r="H306" s="51"/>
      <c r="I306" s="45"/>
      <c r="J306" s="45"/>
    </row>
    <row r="307" spans="1:10">
      <c r="A307" s="3">
        <f>Model!A327</f>
        <v>304</v>
      </c>
      <c r="B307" s="11" t="str">
        <f>Model!B327</f>
        <v/>
      </c>
      <c r="C307" s="15"/>
      <c r="D307" s="50"/>
      <c r="E307" s="50"/>
      <c r="F307" s="49"/>
      <c r="G307" s="45"/>
      <c r="H307" s="51"/>
      <c r="I307" s="45"/>
      <c r="J307" s="45"/>
    </row>
    <row r="308" spans="1:10">
      <c r="A308" s="3">
        <f>Model!A328</f>
        <v>305</v>
      </c>
      <c r="B308" s="11" t="str">
        <f>Model!B328</f>
        <v/>
      </c>
      <c r="C308" s="15"/>
      <c r="D308" s="50"/>
      <c r="E308" s="50"/>
      <c r="F308" s="49"/>
      <c r="G308" s="45"/>
      <c r="H308" s="51"/>
      <c r="I308" s="45"/>
      <c r="J308" s="45"/>
    </row>
    <row r="309" spans="1:10">
      <c r="A309" s="3">
        <f>Model!A329</f>
        <v>306</v>
      </c>
      <c r="B309" s="11" t="str">
        <f>Model!B329</f>
        <v/>
      </c>
      <c r="C309" s="15"/>
      <c r="D309" s="50"/>
      <c r="E309" s="50"/>
      <c r="F309" s="49"/>
      <c r="G309" s="45"/>
      <c r="H309" s="51"/>
      <c r="I309" s="45"/>
      <c r="J309" s="45"/>
    </row>
    <row r="310" spans="1:10">
      <c r="A310" s="3">
        <f>Model!A330</f>
        <v>307</v>
      </c>
      <c r="B310" s="11" t="str">
        <f>Model!B330</f>
        <v/>
      </c>
      <c r="C310" s="15"/>
      <c r="D310" s="50"/>
      <c r="E310" s="50"/>
      <c r="F310" s="49"/>
      <c r="G310" s="45"/>
      <c r="H310" s="51"/>
      <c r="I310" s="45"/>
      <c r="J310" s="45"/>
    </row>
    <row r="311" spans="1:10">
      <c r="A311" s="3">
        <f>Model!A331</f>
        <v>308</v>
      </c>
      <c r="B311" s="11" t="str">
        <f>Model!B331</f>
        <v/>
      </c>
      <c r="C311" s="15"/>
      <c r="D311" s="50"/>
      <c r="E311" s="50"/>
      <c r="F311" s="49"/>
      <c r="G311" s="45"/>
      <c r="H311" s="51"/>
      <c r="I311" s="45"/>
      <c r="J311" s="45"/>
    </row>
    <row r="312" spans="1:10">
      <c r="A312" s="3">
        <f>Model!A332</f>
        <v>309</v>
      </c>
      <c r="B312" s="11" t="str">
        <f>Model!B332</f>
        <v/>
      </c>
      <c r="C312" s="15"/>
      <c r="D312" s="50"/>
      <c r="E312" s="50"/>
      <c r="F312" s="49"/>
      <c r="G312" s="45"/>
      <c r="H312" s="51"/>
      <c r="I312" s="45"/>
      <c r="J312" s="45"/>
    </row>
    <row r="313" spans="1:10">
      <c r="A313" s="3">
        <f>Model!A333</f>
        <v>310</v>
      </c>
      <c r="B313" s="11" t="str">
        <f>Model!B333</f>
        <v/>
      </c>
      <c r="C313" s="15"/>
      <c r="D313" s="50"/>
      <c r="E313" s="50"/>
      <c r="F313" s="49"/>
      <c r="G313" s="45"/>
      <c r="H313" s="51"/>
      <c r="I313" s="45"/>
      <c r="J313" s="45"/>
    </row>
    <row r="314" spans="1:10">
      <c r="A314" s="3">
        <f>Model!A334</f>
        <v>311</v>
      </c>
      <c r="B314" s="11" t="str">
        <f>Model!B334</f>
        <v/>
      </c>
      <c r="C314" s="15"/>
      <c r="D314" s="50"/>
      <c r="E314" s="50"/>
      <c r="F314" s="49"/>
      <c r="G314" s="45"/>
      <c r="H314" s="51"/>
      <c r="I314" s="45"/>
      <c r="J314" s="45"/>
    </row>
    <row r="315" spans="1:10">
      <c r="A315" s="3">
        <f>Model!A335</f>
        <v>312</v>
      </c>
      <c r="B315" s="11" t="str">
        <f>Model!B335</f>
        <v/>
      </c>
      <c r="C315" s="15"/>
      <c r="D315" s="50"/>
      <c r="E315" s="50"/>
      <c r="F315" s="49"/>
      <c r="G315" s="45"/>
      <c r="H315" s="51"/>
      <c r="I315" s="45"/>
      <c r="J315" s="45"/>
    </row>
    <row r="316" spans="1:10">
      <c r="A316" s="3">
        <f>Model!A336</f>
        <v>313</v>
      </c>
      <c r="B316" s="11" t="str">
        <f>Model!B336</f>
        <v/>
      </c>
      <c r="C316" s="15"/>
      <c r="D316" s="50"/>
      <c r="E316" s="50"/>
      <c r="F316" s="49"/>
      <c r="G316" s="45"/>
      <c r="H316" s="51"/>
      <c r="I316" s="45"/>
      <c r="J316" s="45"/>
    </row>
    <row r="317" spans="1:10">
      <c r="A317" s="3">
        <f>Model!A337</f>
        <v>314</v>
      </c>
      <c r="B317" s="11" t="str">
        <f>Model!B337</f>
        <v/>
      </c>
      <c r="C317" s="15"/>
      <c r="D317" s="50"/>
      <c r="E317" s="50"/>
      <c r="F317" s="49"/>
      <c r="G317" s="45"/>
      <c r="H317" s="51"/>
      <c r="I317" s="45"/>
      <c r="J317" s="45"/>
    </row>
    <row r="318" spans="1:10">
      <c r="A318" s="3">
        <f>Model!A338</f>
        <v>315</v>
      </c>
      <c r="B318" s="11" t="str">
        <f>Model!B338</f>
        <v/>
      </c>
      <c r="C318" s="15"/>
      <c r="D318" s="50"/>
      <c r="E318" s="50"/>
      <c r="F318" s="49"/>
      <c r="G318" s="45"/>
      <c r="H318" s="51"/>
      <c r="I318" s="45"/>
      <c r="J318" s="45"/>
    </row>
    <row r="319" spans="1:10">
      <c r="A319" s="3">
        <f>Model!A339</f>
        <v>316</v>
      </c>
      <c r="B319" s="11" t="str">
        <f>Model!B339</f>
        <v/>
      </c>
      <c r="C319" s="15"/>
      <c r="D319" s="50"/>
      <c r="E319" s="50"/>
      <c r="F319" s="49"/>
      <c r="G319" s="45"/>
      <c r="H319" s="51"/>
      <c r="I319" s="45"/>
      <c r="J319" s="45"/>
    </row>
    <row r="320" spans="1:10">
      <c r="A320" s="3">
        <f>Model!A340</f>
        <v>317</v>
      </c>
      <c r="B320" s="11" t="str">
        <f>Model!B340</f>
        <v/>
      </c>
      <c r="C320" s="15"/>
      <c r="D320" s="50"/>
      <c r="E320" s="50"/>
      <c r="F320" s="49"/>
      <c r="G320" s="45"/>
      <c r="H320" s="51"/>
      <c r="I320" s="45"/>
      <c r="J320" s="45"/>
    </row>
    <row r="321" spans="1:10">
      <c r="A321" s="3">
        <f>Model!A341</f>
        <v>318</v>
      </c>
      <c r="B321" s="11" t="str">
        <f>Model!B341</f>
        <v/>
      </c>
      <c r="C321" s="15"/>
      <c r="D321" s="50"/>
      <c r="E321" s="50"/>
      <c r="F321" s="49"/>
      <c r="G321" s="45"/>
      <c r="H321" s="51"/>
      <c r="I321" s="45"/>
      <c r="J321" s="45"/>
    </row>
    <row r="322" spans="1:10">
      <c r="A322" s="3">
        <f>Model!A342</f>
        <v>319</v>
      </c>
      <c r="B322" s="11" t="str">
        <f>Model!B342</f>
        <v/>
      </c>
      <c r="C322" s="15"/>
      <c r="D322" s="50"/>
      <c r="E322" s="50"/>
      <c r="F322" s="49"/>
      <c r="G322" s="45"/>
      <c r="H322" s="51"/>
      <c r="I322" s="45"/>
      <c r="J322" s="45"/>
    </row>
    <row r="323" spans="1:10">
      <c r="A323" s="3">
        <f>Model!A343</f>
        <v>320</v>
      </c>
      <c r="B323" s="11" t="str">
        <f>Model!B343</f>
        <v/>
      </c>
      <c r="C323" s="15"/>
      <c r="D323" s="50"/>
      <c r="E323" s="50"/>
      <c r="F323" s="49"/>
      <c r="G323" s="45"/>
      <c r="H323" s="51"/>
      <c r="I323" s="45"/>
      <c r="J323" s="45"/>
    </row>
    <row r="324" spans="1:10">
      <c r="A324" s="3">
        <f>Model!A344</f>
        <v>321</v>
      </c>
      <c r="B324" s="11" t="str">
        <f>Model!B344</f>
        <v/>
      </c>
      <c r="C324" s="15"/>
      <c r="D324" s="50"/>
      <c r="E324" s="50"/>
      <c r="F324" s="49"/>
      <c r="G324" s="45"/>
      <c r="H324" s="51"/>
      <c r="I324" s="45"/>
      <c r="J324" s="45"/>
    </row>
    <row r="325" spans="1:10">
      <c r="A325" s="3">
        <f>Model!A345</f>
        <v>322</v>
      </c>
      <c r="B325" s="11" t="str">
        <f>Model!B345</f>
        <v/>
      </c>
      <c r="C325" s="15"/>
      <c r="D325" s="50"/>
      <c r="E325" s="50"/>
      <c r="F325" s="49"/>
      <c r="G325" s="45"/>
      <c r="H325" s="51"/>
      <c r="I325" s="45"/>
      <c r="J325" s="45"/>
    </row>
    <row r="326" spans="1:10">
      <c r="A326" s="3">
        <f>Model!A346</f>
        <v>323</v>
      </c>
      <c r="B326" s="11" t="str">
        <f>Model!B346</f>
        <v/>
      </c>
      <c r="C326" s="15"/>
      <c r="D326" s="50"/>
      <c r="E326" s="50"/>
      <c r="F326" s="49"/>
      <c r="G326" s="45"/>
      <c r="H326" s="51"/>
      <c r="I326" s="45"/>
      <c r="J326" s="45"/>
    </row>
    <row r="327" spans="1:10">
      <c r="A327" s="3">
        <f>Model!A347</f>
        <v>324</v>
      </c>
      <c r="B327" s="11" t="str">
        <f>Model!B347</f>
        <v/>
      </c>
      <c r="C327" s="15"/>
      <c r="D327" s="50"/>
      <c r="E327" s="50"/>
      <c r="F327" s="49"/>
      <c r="G327" s="45"/>
      <c r="H327" s="51"/>
      <c r="I327" s="45"/>
      <c r="J327" s="45"/>
    </row>
    <row r="328" spans="1:10">
      <c r="A328" s="3">
        <f>Model!A348</f>
        <v>325</v>
      </c>
      <c r="B328" s="11" t="str">
        <f>Model!B348</f>
        <v/>
      </c>
      <c r="C328" s="15"/>
      <c r="D328" s="50"/>
      <c r="E328" s="50"/>
      <c r="F328" s="49"/>
      <c r="G328" s="45"/>
      <c r="H328" s="51"/>
      <c r="I328" s="45"/>
      <c r="J328" s="45"/>
    </row>
    <row r="329" spans="1:10">
      <c r="A329" s="3">
        <f>Model!A349</f>
        <v>326</v>
      </c>
      <c r="B329" s="11" t="str">
        <f>Model!B349</f>
        <v/>
      </c>
      <c r="C329" s="15"/>
      <c r="D329" s="50"/>
      <c r="E329" s="50"/>
      <c r="F329" s="49"/>
      <c r="G329" s="45"/>
      <c r="H329" s="51"/>
      <c r="I329" s="45"/>
      <c r="J329" s="45"/>
    </row>
    <row r="330" spans="1:10">
      <c r="A330" s="3">
        <f>Model!A350</f>
        <v>327</v>
      </c>
      <c r="B330" s="11" t="str">
        <f>Model!B350</f>
        <v/>
      </c>
      <c r="C330" s="15"/>
      <c r="D330" s="50"/>
      <c r="E330" s="50"/>
      <c r="F330" s="49"/>
      <c r="G330" s="45"/>
      <c r="H330" s="51"/>
      <c r="I330" s="45"/>
      <c r="J330" s="45"/>
    </row>
    <row r="331" spans="1:10">
      <c r="A331" s="3">
        <f>Model!A351</f>
        <v>328</v>
      </c>
      <c r="B331" s="11" t="str">
        <f>Model!B351</f>
        <v/>
      </c>
      <c r="C331" s="15"/>
      <c r="D331" s="50"/>
      <c r="E331" s="50"/>
      <c r="F331" s="49"/>
      <c r="G331" s="45"/>
      <c r="H331" s="51"/>
      <c r="I331" s="45"/>
      <c r="J331" s="45"/>
    </row>
    <row r="332" spans="1:10">
      <c r="A332" s="3">
        <f>Model!A352</f>
        <v>329</v>
      </c>
      <c r="B332" s="11" t="str">
        <f>Model!B352</f>
        <v/>
      </c>
      <c r="C332" s="15"/>
      <c r="D332" s="50"/>
      <c r="E332" s="50"/>
      <c r="F332" s="49"/>
      <c r="G332" s="45"/>
      <c r="H332" s="51"/>
      <c r="I332" s="45"/>
      <c r="J332" s="45"/>
    </row>
    <row r="333" spans="1:10">
      <c r="A333" s="3">
        <f>Model!A353</f>
        <v>330</v>
      </c>
      <c r="B333" s="11" t="str">
        <f>Model!B353</f>
        <v/>
      </c>
      <c r="C333" s="15"/>
      <c r="D333" s="50"/>
      <c r="E333" s="50"/>
      <c r="F333" s="49"/>
      <c r="G333" s="45"/>
      <c r="H333" s="51"/>
      <c r="I333" s="45"/>
      <c r="J333" s="45"/>
    </row>
    <row r="334" spans="1:10">
      <c r="A334" s="3">
        <f>Model!A354</f>
        <v>331</v>
      </c>
      <c r="B334" s="11" t="str">
        <f>Model!B354</f>
        <v/>
      </c>
      <c r="C334" s="15"/>
      <c r="D334" s="50"/>
      <c r="E334" s="50"/>
      <c r="F334" s="49"/>
      <c r="G334" s="45"/>
      <c r="H334" s="51"/>
      <c r="I334" s="45"/>
      <c r="J334" s="45"/>
    </row>
    <row r="335" spans="1:10">
      <c r="A335" s="3">
        <f>Model!A355</f>
        <v>332</v>
      </c>
      <c r="B335" s="11" t="str">
        <f>Model!B355</f>
        <v/>
      </c>
      <c r="C335" s="15"/>
      <c r="D335" s="50"/>
      <c r="E335" s="50"/>
      <c r="F335" s="49"/>
      <c r="G335" s="45"/>
      <c r="H335" s="51"/>
      <c r="I335" s="45"/>
      <c r="J335" s="45"/>
    </row>
    <row r="336" spans="1:10">
      <c r="A336" s="3">
        <f>Model!A356</f>
        <v>333</v>
      </c>
      <c r="B336" s="11" t="str">
        <f>Model!B356</f>
        <v/>
      </c>
      <c r="C336" s="15"/>
      <c r="D336" s="50"/>
      <c r="E336" s="50"/>
      <c r="F336" s="49"/>
      <c r="G336" s="45"/>
      <c r="H336" s="51"/>
      <c r="I336" s="45"/>
      <c r="J336" s="45"/>
    </row>
    <row r="337" spans="1:10">
      <c r="A337" s="3">
        <f>Model!A357</f>
        <v>334</v>
      </c>
      <c r="B337" s="11" t="str">
        <f>Model!B357</f>
        <v/>
      </c>
      <c r="C337" s="15"/>
      <c r="D337" s="50"/>
      <c r="E337" s="50"/>
      <c r="F337" s="49"/>
      <c r="G337" s="45"/>
      <c r="H337" s="51"/>
      <c r="I337" s="45"/>
      <c r="J337" s="45"/>
    </row>
    <row r="338" spans="1:10">
      <c r="A338" s="3">
        <f>Model!A358</f>
        <v>335</v>
      </c>
      <c r="B338" s="11" t="str">
        <f>Model!B358</f>
        <v/>
      </c>
      <c r="C338" s="15"/>
      <c r="D338" s="50"/>
      <c r="E338" s="50"/>
      <c r="F338" s="49"/>
      <c r="G338" s="45"/>
      <c r="H338" s="51"/>
      <c r="I338" s="45"/>
      <c r="J338" s="45"/>
    </row>
    <row r="339" spans="1:10">
      <c r="A339" s="3">
        <f>Model!A359</f>
        <v>336</v>
      </c>
      <c r="B339" s="11" t="str">
        <f>Model!B359</f>
        <v/>
      </c>
      <c r="C339" s="15"/>
      <c r="D339" s="50"/>
      <c r="E339" s="50"/>
      <c r="F339" s="49"/>
      <c r="G339" s="45"/>
      <c r="H339" s="51"/>
      <c r="I339" s="45"/>
      <c r="J339" s="45"/>
    </row>
    <row r="340" spans="1:10">
      <c r="A340" s="3">
        <f>Model!A360</f>
        <v>337</v>
      </c>
      <c r="B340" s="11" t="str">
        <f>Model!B360</f>
        <v/>
      </c>
      <c r="C340" s="15"/>
      <c r="D340" s="50"/>
      <c r="E340" s="50"/>
      <c r="F340" s="49"/>
      <c r="G340" s="45"/>
      <c r="H340" s="51"/>
      <c r="I340" s="45"/>
      <c r="J340" s="45"/>
    </row>
    <row r="341" spans="1:10">
      <c r="A341" s="3">
        <f>Model!A361</f>
        <v>338</v>
      </c>
      <c r="B341" s="11" t="str">
        <f>Model!B361</f>
        <v/>
      </c>
      <c r="C341" s="15"/>
      <c r="D341" s="50"/>
      <c r="E341" s="50"/>
      <c r="F341" s="49"/>
      <c r="G341" s="45"/>
      <c r="H341" s="51"/>
      <c r="I341" s="45"/>
      <c r="J341" s="45"/>
    </row>
    <row r="342" spans="1:10">
      <c r="A342" s="3">
        <f>Model!A362</f>
        <v>339</v>
      </c>
      <c r="B342" s="11" t="str">
        <f>Model!B362</f>
        <v/>
      </c>
      <c r="C342" s="15"/>
      <c r="D342" s="50"/>
      <c r="E342" s="50"/>
      <c r="F342" s="49"/>
      <c r="G342" s="45"/>
      <c r="H342" s="51"/>
      <c r="I342" s="45"/>
      <c r="J342" s="45"/>
    </row>
    <row r="343" spans="1:10">
      <c r="A343" s="3">
        <f>Model!A363</f>
        <v>340</v>
      </c>
      <c r="B343" s="11" t="str">
        <f>Model!B363</f>
        <v/>
      </c>
      <c r="C343" s="15"/>
      <c r="D343" s="50"/>
      <c r="E343" s="50"/>
      <c r="F343" s="49"/>
      <c r="G343" s="45"/>
      <c r="H343" s="51"/>
      <c r="I343" s="45"/>
      <c r="J343" s="45"/>
    </row>
    <row r="344" spans="1:10">
      <c r="A344" s="3">
        <f>Model!A364</f>
        <v>341</v>
      </c>
      <c r="B344" s="11" t="str">
        <f>Model!B364</f>
        <v/>
      </c>
      <c r="C344" s="15"/>
      <c r="D344" s="50"/>
      <c r="E344" s="50"/>
      <c r="F344" s="49"/>
      <c r="G344" s="45"/>
      <c r="H344" s="51"/>
      <c r="I344" s="45"/>
      <c r="J344" s="45"/>
    </row>
    <row r="345" spans="1:10">
      <c r="A345" s="3">
        <f>Model!A365</f>
        <v>342</v>
      </c>
      <c r="B345" s="11" t="str">
        <f>Model!B365</f>
        <v/>
      </c>
      <c r="C345" s="15"/>
      <c r="D345" s="50"/>
      <c r="E345" s="50"/>
      <c r="F345" s="49"/>
      <c r="G345" s="45"/>
      <c r="H345" s="51"/>
      <c r="I345" s="45"/>
      <c r="J345" s="45"/>
    </row>
    <row r="346" spans="1:10">
      <c r="A346" s="3">
        <f>Model!A366</f>
        <v>343</v>
      </c>
      <c r="B346" s="11" t="str">
        <f>Model!B366</f>
        <v/>
      </c>
      <c r="C346" s="15"/>
      <c r="D346" s="50"/>
      <c r="E346" s="50"/>
      <c r="F346" s="49"/>
      <c r="G346" s="45"/>
      <c r="H346" s="51"/>
      <c r="I346" s="45"/>
      <c r="J346" s="45"/>
    </row>
    <row r="347" spans="1:10">
      <c r="A347" s="3">
        <f>Model!A367</f>
        <v>344</v>
      </c>
      <c r="B347" s="11" t="str">
        <f>Model!B367</f>
        <v/>
      </c>
      <c r="C347" s="15"/>
      <c r="D347" s="50"/>
      <c r="E347" s="50"/>
      <c r="F347" s="49"/>
      <c r="G347" s="45"/>
      <c r="H347" s="51"/>
      <c r="I347" s="45"/>
      <c r="J347" s="45"/>
    </row>
    <row r="348" spans="1:10">
      <c r="A348" s="3">
        <f>Model!A368</f>
        <v>345</v>
      </c>
      <c r="B348" s="11" t="str">
        <f>Model!B368</f>
        <v/>
      </c>
      <c r="C348" s="15"/>
      <c r="D348" s="50"/>
      <c r="E348" s="50"/>
      <c r="F348" s="49"/>
      <c r="G348" s="45"/>
      <c r="H348" s="51"/>
      <c r="I348" s="45"/>
      <c r="J348" s="45"/>
    </row>
    <row r="349" spans="1:10">
      <c r="A349" s="3">
        <f>Model!A369</f>
        <v>346</v>
      </c>
      <c r="B349" s="11" t="str">
        <f>Model!B369</f>
        <v/>
      </c>
      <c r="C349" s="15"/>
      <c r="D349" s="50"/>
      <c r="E349" s="50"/>
      <c r="F349" s="49"/>
      <c r="G349" s="45"/>
      <c r="H349" s="51"/>
      <c r="I349" s="45"/>
      <c r="J349" s="45"/>
    </row>
    <row r="350" spans="1:10">
      <c r="A350" s="3">
        <f>Model!A370</f>
        <v>347</v>
      </c>
      <c r="B350" s="11" t="str">
        <f>Model!B370</f>
        <v/>
      </c>
      <c r="C350" s="15"/>
      <c r="D350" s="50"/>
      <c r="E350" s="50"/>
      <c r="F350" s="49"/>
      <c r="G350" s="45"/>
      <c r="H350" s="51"/>
      <c r="I350" s="45"/>
      <c r="J350" s="45"/>
    </row>
    <row r="351" spans="1:10">
      <c r="A351" s="3">
        <f>Model!A371</f>
        <v>348</v>
      </c>
      <c r="B351" s="11" t="str">
        <f>Model!B371</f>
        <v/>
      </c>
      <c r="C351" s="15"/>
      <c r="D351" s="50"/>
      <c r="E351" s="50"/>
      <c r="F351" s="49"/>
      <c r="G351" s="45"/>
      <c r="H351" s="51"/>
      <c r="I351" s="45"/>
      <c r="J351" s="45"/>
    </row>
    <row r="352" spans="1:10">
      <c r="A352" s="3">
        <f>Model!A372</f>
        <v>349</v>
      </c>
      <c r="B352" s="11" t="str">
        <f>Model!B372</f>
        <v/>
      </c>
      <c r="C352" s="15"/>
      <c r="D352" s="50"/>
      <c r="E352" s="50"/>
      <c r="F352" s="49"/>
      <c r="G352" s="45"/>
      <c r="H352" s="51"/>
      <c r="I352" s="45"/>
      <c r="J352" s="45"/>
    </row>
    <row r="353" spans="1:10">
      <c r="A353" s="3">
        <f>Model!A373</f>
        <v>350</v>
      </c>
      <c r="B353" s="11" t="str">
        <f>Model!B373</f>
        <v/>
      </c>
      <c r="C353" s="15"/>
      <c r="D353" s="50"/>
      <c r="E353" s="50"/>
      <c r="F353" s="49"/>
      <c r="G353" s="45"/>
      <c r="H353" s="51"/>
      <c r="I353" s="45"/>
      <c r="J353" s="45"/>
    </row>
    <row r="354" spans="1:10">
      <c r="A354" s="3">
        <f>Model!A374</f>
        <v>351</v>
      </c>
      <c r="B354" s="11" t="str">
        <f>Model!B374</f>
        <v/>
      </c>
      <c r="C354" s="15"/>
      <c r="D354" s="50"/>
      <c r="E354" s="50"/>
      <c r="F354" s="49"/>
      <c r="G354" s="45"/>
      <c r="H354" s="51"/>
      <c r="I354" s="45"/>
      <c r="J354" s="45"/>
    </row>
    <row r="355" spans="1:10">
      <c r="A355" s="3">
        <f>Model!A375</f>
        <v>352</v>
      </c>
      <c r="B355" s="11" t="str">
        <f>Model!B375</f>
        <v/>
      </c>
      <c r="C355" s="15"/>
      <c r="D355" s="50"/>
      <c r="E355" s="50"/>
      <c r="F355" s="49"/>
      <c r="G355" s="45"/>
      <c r="H355" s="51"/>
      <c r="I355" s="45"/>
      <c r="J355" s="45"/>
    </row>
    <row r="356" spans="1:10">
      <c r="A356" s="3">
        <f>Model!A376</f>
        <v>353</v>
      </c>
      <c r="B356" s="11" t="str">
        <f>Model!B376</f>
        <v/>
      </c>
      <c r="C356" s="15"/>
      <c r="D356" s="50"/>
      <c r="E356" s="50"/>
      <c r="F356" s="49"/>
      <c r="G356" s="45"/>
      <c r="H356" s="51"/>
      <c r="I356" s="45"/>
      <c r="J356" s="45"/>
    </row>
    <row r="357" spans="1:10">
      <c r="A357" s="3">
        <f>Model!A377</f>
        <v>354</v>
      </c>
      <c r="B357" s="11" t="str">
        <f>Model!B377</f>
        <v/>
      </c>
      <c r="C357" s="15"/>
      <c r="D357" s="50"/>
      <c r="E357" s="50"/>
      <c r="F357" s="49"/>
      <c r="G357" s="45"/>
      <c r="H357" s="51"/>
      <c r="I357" s="45"/>
      <c r="J357" s="45"/>
    </row>
    <row r="358" spans="1:10">
      <c r="A358" s="3">
        <f>Model!A378</f>
        <v>355</v>
      </c>
      <c r="B358" s="11" t="str">
        <f>Model!B378</f>
        <v/>
      </c>
      <c r="C358" s="15"/>
      <c r="D358" s="50"/>
      <c r="E358" s="50"/>
      <c r="F358" s="49"/>
      <c r="G358" s="45"/>
      <c r="H358" s="51"/>
      <c r="I358" s="45"/>
      <c r="J358" s="45"/>
    </row>
    <row r="359" spans="1:10">
      <c r="A359" s="3">
        <f>Model!A379</f>
        <v>356</v>
      </c>
      <c r="B359" s="11" t="str">
        <f>Model!B379</f>
        <v/>
      </c>
      <c r="C359" s="15"/>
      <c r="D359" s="50"/>
      <c r="E359" s="50"/>
      <c r="F359" s="49"/>
      <c r="G359" s="45"/>
      <c r="H359" s="51"/>
      <c r="I359" s="45"/>
      <c r="J359" s="45"/>
    </row>
    <row r="360" spans="1:10">
      <c r="A360" s="3">
        <f>Model!A380</f>
        <v>357</v>
      </c>
      <c r="B360" s="11" t="str">
        <f>Model!B380</f>
        <v/>
      </c>
      <c r="C360" s="15"/>
      <c r="D360" s="50"/>
      <c r="E360" s="50"/>
      <c r="F360" s="49"/>
      <c r="G360" s="45"/>
      <c r="H360" s="51"/>
      <c r="I360" s="45"/>
      <c r="J360" s="45"/>
    </row>
    <row r="361" spans="1:10">
      <c r="A361" s="3">
        <f>Model!A381</f>
        <v>358</v>
      </c>
      <c r="B361" s="11" t="str">
        <f>Model!B381</f>
        <v/>
      </c>
      <c r="C361" s="15"/>
      <c r="D361" s="50"/>
      <c r="E361" s="50"/>
      <c r="F361" s="49"/>
      <c r="G361" s="45"/>
      <c r="H361" s="51"/>
      <c r="I361" s="45"/>
      <c r="J361" s="45"/>
    </row>
    <row r="362" spans="1:10">
      <c r="A362" s="3">
        <f>Model!A382</f>
        <v>359</v>
      </c>
      <c r="B362" s="11" t="str">
        <f>Model!B382</f>
        <v/>
      </c>
      <c r="C362" s="15"/>
      <c r="D362" s="50"/>
      <c r="E362" s="50"/>
      <c r="F362" s="49"/>
      <c r="G362" s="45"/>
      <c r="H362" s="51"/>
      <c r="I362" s="45"/>
      <c r="J362" s="45"/>
    </row>
    <row r="363" spans="1:10" ht="13.8" thickBot="1">
      <c r="A363" s="4">
        <f>Model!A383</f>
        <v>360</v>
      </c>
      <c r="B363" s="19" t="str">
        <f>Model!B383</f>
        <v/>
      </c>
      <c r="C363" s="52"/>
      <c r="D363" s="53"/>
      <c r="E363" s="53"/>
      <c r="F363" s="54"/>
      <c r="G363" s="45"/>
      <c r="H363" s="51"/>
      <c r="I363" s="45"/>
      <c r="J363" s="45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Model</vt:lpstr>
      <vt:lpstr>Rate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hoatm</cp:lastModifiedBy>
  <cp:lastPrinted>2011-02-16T01:41:38Z</cp:lastPrinted>
  <dcterms:created xsi:type="dcterms:W3CDTF">2011-02-15T02:52:54Z</dcterms:created>
  <dcterms:modified xsi:type="dcterms:W3CDTF">2013-02-20T11:28:22Z</dcterms:modified>
</cp:coreProperties>
</file>