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2" windowWidth="1548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69" i="1"/>
  <c r="C69"/>
  <c r="D59"/>
  <c r="D72" s="1"/>
  <c r="C59"/>
  <c r="C72" s="1"/>
  <c r="D52"/>
  <c r="C52"/>
  <c r="D45"/>
  <c r="D57" s="1"/>
  <c r="D74" s="1"/>
  <c r="C45"/>
  <c r="C57" s="1"/>
  <c r="C74" s="1"/>
  <c r="D36"/>
  <c r="C36"/>
  <c r="D33"/>
  <c r="C33"/>
  <c r="D30"/>
  <c r="C30"/>
  <c r="D27"/>
  <c r="C27"/>
  <c r="D26"/>
  <c r="C26"/>
  <c r="D21"/>
  <c r="C21"/>
  <c r="D17"/>
  <c r="C17"/>
  <c r="D14"/>
  <c r="C14"/>
  <c r="D6"/>
  <c r="C6"/>
  <c r="D42" l="1"/>
  <c r="C42"/>
</calcChain>
</file>

<file path=xl/sharedStrings.xml><?xml version="1.0" encoding="utf-8"?>
<sst xmlns="http://schemas.openxmlformats.org/spreadsheetml/2006/main" count="116" uniqueCount="86">
  <si>
    <t xml:space="preserve"> </t>
  </si>
  <si>
    <t xml:space="preserve">Triệu VNĐ </t>
  </si>
  <si>
    <t xml:space="preserve">A </t>
  </si>
  <si>
    <t xml:space="preserve">TÀI SẢN </t>
  </si>
  <si>
    <t xml:space="preserve">I </t>
  </si>
  <si>
    <t xml:space="preserve">Tiền mặt, vàng bạc, đá quý </t>
  </si>
  <si>
    <t xml:space="preserve">II </t>
  </si>
  <si>
    <t xml:space="preserve">III </t>
  </si>
  <si>
    <t xml:space="preserve">Tiền gửi tại và cho vay các tổ chức tín dụng khác </t>
  </si>
  <si>
    <t xml:space="preserve">Tiền gửi tại các tổ chức tín dụng khác </t>
  </si>
  <si>
    <t xml:space="preserve">Cho vay các tổ chức tín dụng khác </t>
  </si>
  <si>
    <t xml:space="preserve">Dự phòng rủi ro cho vay các tổ chức tín dụng khác </t>
  </si>
  <si>
    <t xml:space="preserve">IV </t>
  </si>
  <si>
    <t xml:space="preserve">Chứng khoán kinh doanh </t>
  </si>
  <si>
    <t xml:space="preserve">Dự phòng giảm giá chứng khoán kinh doanh </t>
  </si>
  <si>
    <t xml:space="preserve">Các công cụ tài chính phái sinh và các tài sản tài chính khác  </t>
  </si>
  <si>
    <t xml:space="preserve">VI </t>
  </si>
  <si>
    <t xml:space="preserve">Cho vay khách hàng </t>
  </si>
  <si>
    <t xml:space="preserve">Dự phòng rủi ro cho vay khách hàng </t>
  </si>
  <si>
    <t xml:space="preserve">VII </t>
  </si>
  <si>
    <t xml:space="preserve">Chứng khoán đầu tư </t>
  </si>
  <si>
    <t xml:space="preserve">Chứng khoán đầu tư sẵn sàng để bán </t>
  </si>
  <si>
    <t xml:space="preserve">Chứng khoán đầu tư giữ đến ngày đáo hạn </t>
  </si>
  <si>
    <t xml:space="preserve">Dự phòng giảm giá chứng khoán đầu tư </t>
  </si>
  <si>
    <t xml:space="preserve">VIII </t>
  </si>
  <si>
    <t xml:space="preserve">Góp vốn, đầu tư dài hạn </t>
  </si>
  <si>
    <t xml:space="preserve">Vốn góp liên doanh </t>
  </si>
  <si>
    <t xml:space="preserve">Đầu tư vào công ty liên kết </t>
  </si>
  <si>
    <t xml:space="preserve">Đầu tư dài hạn khác </t>
  </si>
  <si>
    <t xml:space="preserve">Dự phòng giảm giá đầu tư dài hạn </t>
  </si>
  <si>
    <t xml:space="preserve">IX </t>
  </si>
  <si>
    <t xml:space="preserve">Tài sản cố định </t>
  </si>
  <si>
    <t xml:space="preserve">Tài sản cố định hữu hình </t>
  </si>
  <si>
    <t xml:space="preserve">a </t>
  </si>
  <si>
    <t xml:space="preserve">Nguyên giá </t>
  </si>
  <si>
    <t xml:space="preserve">b </t>
  </si>
  <si>
    <t xml:space="preserve">Hao mòn tài sản cố định </t>
  </si>
  <si>
    <t xml:space="preserve">Tài sản cố định vô hình </t>
  </si>
  <si>
    <t xml:space="preserve">XI </t>
  </si>
  <si>
    <t xml:space="preserve">Tài sản Có khác </t>
  </si>
  <si>
    <t xml:space="preserve">Các khoản phải thu </t>
  </si>
  <si>
    <t xml:space="preserve">Các khoản lãi, phí phải thu </t>
  </si>
  <si>
    <t xml:space="preserve">TỔNG TÀI SẢN CÓ </t>
  </si>
  <si>
    <t xml:space="preserve">B </t>
  </si>
  <si>
    <t xml:space="preserve">NỢ PHẢI TRẢ VÀ VỐN CHỦ SỞ HỮU </t>
  </si>
  <si>
    <t xml:space="preserve">Tiền gửi và vay các tổ chức tín dụng khác </t>
  </si>
  <si>
    <t xml:space="preserve">Tiền gửi của các tổ chức tín dụng khác </t>
  </si>
  <si>
    <t xml:space="preserve">Vay các tổ chức tín dụng khác </t>
  </si>
  <si>
    <t xml:space="preserve">Tiền gửi của khách hàng </t>
  </si>
  <si>
    <t xml:space="preserve">V </t>
  </si>
  <si>
    <t xml:space="preserve">Vốn tài trợ, ủy thác đầu tư, cho vay tổ chức tín dụng chịu rủi ro </t>
  </si>
  <si>
    <t xml:space="preserve">Phát hành giấy tờ có giá </t>
  </si>
  <si>
    <t xml:space="preserve">Các khoản nợ khác </t>
  </si>
  <si>
    <t xml:space="preserve">Các khoản lãi, phí phải trả </t>
  </si>
  <si>
    <t xml:space="preserve">Thuế thu nhập doanh nghiệp hoãn lại phải trả </t>
  </si>
  <si>
    <t xml:space="preserve">Các khoản phải trả và công nợ khác </t>
  </si>
  <si>
    <t xml:space="preserve">Dự phòng rủi ro cho công nợ tiềm ẩn và các cam kết ngoại bảng </t>
  </si>
  <si>
    <t xml:space="preserve">TỔNG NỢ PHẢI TRẢ </t>
  </si>
  <si>
    <t xml:space="preserve">Vốn và các quỹ </t>
  </si>
  <si>
    <t xml:space="preserve">Vốn của tổ chức tín dụng </t>
  </si>
  <si>
    <t xml:space="preserve">Vốn điều lệ </t>
  </si>
  <si>
    <t xml:space="preserve">Thặng dư vốn cổ phần </t>
  </si>
  <si>
    <t xml:space="preserve">Vốn khác </t>
  </si>
  <si>
    <t xml:space="preserve">Quỹ của tổ chức tín dụng </t>
  </si>
  <si>
    <t xml:space="preserve">Chênh lệch tỷ giá hối đoái </t>
  </si>
  <si>
    <t xml:space="preserve">Chênh lệch đánh giá lại tài sản </t>
  </si>
  <si>
    <t xml:space="preserve">Lợi nhuận chưa phân phối </t>
  </si>
  <si>
    <t xml:space="preserve">Lợi nhuận để lại năm trước </t>
  </si>
  <si>
    <t xml:space="preserve">Lợi nhuận năm nay </t>
  </si>
  <si>
    <t xml:space="preserve">TỔNG VỐN CHỦ SỞ HỮU </t>
  </si>
  <si>
    <t xml:space="preserve">Lợi ích của cổ đông thiểu số </t>
  </si>
  <si>
    <t xml:space="preserve">TỔNG NỢ PHẢI TRẢ VÀ VỐN CHỦ SỞ HỮU </t>
  </si>
  <si>
    <t>VIETCOMBANK</t>
  </si>
  <si>
    <t>Tiền gửi tại NHNN</t>
  </si>
  <si>
    <t>Tài sản cố định cho thuê tài chính</t>
  </si>
  <si>
    <t xml:space="preserve">Tài sản có khác </t>
  </si>
  <si>
    <t>Tài sản thuế TNDN hoàn lại</t>
  </si>
  <si>
    <t>Dự phòng rửi ro các tài sản có nội bảng khác</t>
  </si>
  <si>
    <t>Các khoản nợ chính phủ và NHNN</t>
  </si>
  <si>
    <t>Vốn đầu tư XDCB</t>
  </si>
  <si>
    <t>Cổ phiếu quỹ</t>
  </si>
  <si>
    <t>Cổ phiếu ưu đãi</t>
  </si>
  <si>
    <t>d</t>
  </si>
  <si>
    <t>c</t>
  </si>
  <si>
    <t>e</t>
  </si>
  <si>
    <t>f</t>
  </si>
</sst>
</file>

<file path=xl/styles.xml><?xml version="1.0" encoding="utf-8"?>
<styleSheet xmlns="http://schemas.openxmlformats.org/spreadsheetml/2006/main">
  <numFmts count="1">
    <numFmt numFmtId="164" formatCode="dd\ mmm\ yyyy"/>
  </numFmts>
  <fonts count="8"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b/>
      <u/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1" fillId="0" borderId="0" xfId="0" applyFont="1" applyAlignment="1"/>
    <xf numFmtId="3" fontId="4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vertical="top" wrapText="1"/>
    </xf>
    <xf numFmtId="0" fontId="0" fillId="0" borderId="0" xfId="0" applyFont="1"/>
    <xf numFmtId="3" fontId="0" fillId="0" borderId="0" xfId="0" applyNumberFormat="1" applyFont="1"/>
    <xf numFmtId="0" fontId="0" fillId="0" borderId="0" xfId="0" applyFont="1" applyAlignment="1">
      <alignment horizontal="right"/>
    </xf>
    <xf numFmtId="164" fontId="4" fillId="0" borderId="0" xfId="0" applyNumberFormat="1" applyFont="1" applyAlignment="1">
      <alignment vertical="top" wrapText="1"/>
    </xf>
    <xf numFmtId="3" fontId="6" fillId="0" borderId="0" xfId="0" applyNumberFormat="1" applyFont="1" applyAlignment="1">
      <alignment vertical="top" wrapText="1"/>
    </xf>
    <xf numFmtId="3" fontId="7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tabSelected="1" workbookViewId="0">
      <selection activeCell="G14" sqref="G14"/>
    </sheetView>
  </sheetViews>
  <sheetFormatPr defaultRowHeight="13.2"/>
  <cols>
    <col min="1" max="1" width="5.6640625" style="11" customWidth="1"/>
    <col min="2" max="2" width="60.5546875" style="9" bestFit="1" customWidth="1"/>
    <col min="3" max="3" width="21.88671875" style="10" customWidth="1"/>
    <col min="4" max="4" width="16.88671875" style="10" customWidth="1"/>
  </cols>
  <sheetData>
    <row r="1" spans="1:4" ht="13.8">
      <c r="A1" s="5" t="s">
        <v>72</v>
      </c>
      <c r="C1" s="6" t="s">
        <v>1</v>
      </c>
    </row>
    <row r="2" spans="1:4" ht="13.8">
      <c r="A2" s="3" t="s">
        <v>0</v>
      </c>
      <c r="B2" s="2" t="s">
        <v>0</v>
      </c>
      <c r="C2" s="12">
        <v>40816</v>
      </c>
      <c r="D2" s="12">
        <v>40543</v>
      </c>
    </row>
    <row r="3" spans="1:4" ht="13.8">
      <c r="A3" s="4" t="s">
        <v>2</v>
      </c>
      <c r="B3" s="2" t="s">
        <v>3</v>
      </c>
      <c r="C3" s="7" t="s">
        <v>0</v>
      </c>
      <c r="D3" s="7" t="s">
        <v>0</v>
      </c>
    </row>
    <row r="4" spans="1:4" ht="13.8">
      <c r="A4" s="4" t="s">
        <v>4</v>
      </c>
      <c r="B4" s="2" t="s">
        <v>5</v>
      </c>
      <c r="C4" s="6">
        <v>5519785</v>
      </c>
      <c r="D4" s="6">
        <v>5232743</v>
      </c>
    </row>
    <row r="5" spans="1:4" ht="13.8">
      <c r="A5" s="4" t="s">
        <v>6</v>
      </c>
      <c r="B5" s="2" t="s">
        <v>73</v>
      </c>
      <c r="C5" s="6">
        <v>19252645</v>
      </c>
      <c r="D5" s="6">
        <v>8239851</v>
      </c>
    </row>
    <row r="6" spans="1:4" ht="13.8">
      <c r="A6" s="4" t="s">
        <v>7</v>
      </c>
      <c r="B6" s="2" t="s">
        <v>8</v>
      </c>
      <c r="C6" s="6">
        <f>SUM(C7:C9)</f>
        <v>76027328</v>
      </c>
      <c r="D6" s="6">
        <f>SUM(D7:D9)</f>
        <v>79653830</v>
      </c>
    </row>
    <row r="7" spans="1:4" ht="13.8">
      <c r="A7" s="3">
        <v>1</v>
      </c>
      <c r="B7" s="1" t="s">
        <v>9</v>
      </c>
      <c r="C7" s="7">
        <v>73898629</v>
      </c>
      <c r="D7" s="7">
        <v>79499786</v>
      </c>
    </row>
    <row r="8" spans="1:4" ht="13.8">
      <c r="A8" s="3">
        <v>2</v>
      </c>
      <c r="B8" s="1" t="s">
        <v>10</v>
      </c>
      <c r="C8" s="7">
        <v>2143352</v>
      </c>
      <c r="D8" s="7">
        <v>159666</v>
      </c>
    </row>
    <row r="9" spans="1:4" ht="13.8">
      <c r="A9" s="3">
        <v>3</v>
      </c>
      <c r="B9" s="1" t="s">
        <v>11</v>
      </c>
      <c r="C9" s="7">
        <v>-14653</v>
      </c>
      <c r="D9" s="7">
        <v>-5622</v>
      </c>
    </row>
    <row r="10" spans="1:4" ht="13.8">
      <c r="A10" s="4" t="s">
        <v>12</v>
      </c>
      <c r="B10" s="2" t="s">
        <v>13</v>
      </c>
      <c r="C10" s="6">
        <v>54511</v>
      </c>
      <c r="D10" s="6">
        <v>7181</v>
      </c>
    </row>
    <row r="11" spans="1:4" ht="13.8">
      <c r="A11" s="3">
        <v>1</v>
      </c>
      <c r="B11" s="1" t="s">
        <v>13</v>
      </c>
      <c r="C11" s="7">
        <v>61278</v>
      </c>
      <c r="D11" s="7">
        <v>10830</v>
      </c>
    </row>
    <row r="12" spans="1:4" ht="13.8">
      <c r="A12" s="3">
        <v>2</v>
      </c>
      <c r="B12" s="1" t="s">
        <v>14</v>
      </c>
      <c r="C12" s="7">
        <v>-6767</v>
      </c>
      <c r="D12" s="7">
        <v>-3649</v>
      </c>
    </row>
    <row r="13" spans="1:4" ht="13.8">
      <c r="A13" s="4" t="s">
        <v>12</v>
      </c>
      <c r="B13" s="2" t="s">
        <v>15</v>
      </c>
      <c r="C13" s="6">
        <v>89394</v>
      </c>
      <c r="D13" s="6">
        <v>34686</v>
      </c>
    </row>
    <row r="14" spans="1:4" ht="13.8">
      <c r="A14" s="4" t="s">
        <v>16</v>
      </c>
      <c r="B14" s="2" t="s">
        <v>17</v>
      </c>
      <c r="C14" s="6">
        <f>SUM(C15:C16)</f>
        <v>182726892</v>
      </c>
      <c r="D14" s="6">
        <f>SUM(D15:D16)</f>
        <v>171124824</v>
      </c>
    </row>
    <row r="15" spans="1:4" ht="13.8">
      <c r="A15" s="3">
        <v>1</v>
      </c>
      <c r="B15" s="1" t="s">
        <v>17</v>
      </c>
      <c r="C15" s="7">
        <v>189751049</v>
      </c>
      <c r="D15" s="7">
        <v>176813906</v>
      </c>
    </row>
    <row r="16" spans="1:4" ht="13.8">
      <c r="A16" s="3">
        <v>2</v>
      </c>
      <c r="B16" s="1" t="s">
        <v>18</v>
      </c>
      <c r="C16" s="7">
        <v>-7024157</v>
      </c>
      <c r="D16" s="7">
        <v>-5689082</v>
      </c>
    </row>
    <row r="17" spans="1:4" ht="13.8">
      <c r="A17" s="4" t="s">
        <v>19</v>
      </c>
      <c r="B17" s="2" t="s">
        <v>20</v>
      </c>
      <c r="C17" s="6">
        <f>SUM(C18:C20)</f>
        <v>32767383</v>
      </c>
      <c r="D17" s="6">
        <f>SUM(D18:D20)</f>
        <v>32811215</v>
      </c>
    </row>
    <row r="18" spans="1:4" ht="13.8">
      <c r="A18" s="3">
        <v>1</v>
      </c>
      <c r="B18" s="1" t="s">
        <v>21</v>
      </c>
      <c r="C18" s="7">
        <v>29237612</v>
      </c>
      <c r="D18" s="7">
        <v>22780947</v>
      </c>
    </row>
    <row r="19" spans="1:4" ht="13.8">
      <c r="A19" s="3">
        <v>2</v>
      </c>
      <c r="B19" s="1" t="s">
        <v>22</v>
      </c>
      <c r="C19" s="7">
        <v>3829063</v>
      </c>
      <c r="D19" s="7">
        <v>10329560</v>
      </c>
    </row>
    <row r="20" spans="1:4" ht="13.8">
      <c r="A20" s="3">
        <v>3</v>
      </c>
      <c r="B20" s="1" t="s">
        <v>23</v>
      </c>
      <c r="C20" s="7">
        <v>-299292</v>
      </c>
      <c r="D20" s="7">
        <v>-299292</v>
      </c>
    </row>
    <row r="21" spans="1:4" ht="13.8">
      <c r="A21" s="4" t="s">
        <v>24</v>
      </c>
      <c r="B21" s="2" t="s">
        <v>25</v>
      </c>
      <c r="C21" s="6">
        <f>SUM(C22:C25)</f>
        <v>4122755</v>
      </c>
      <c r="D21" s="6">
        <f>SUM(D22:D25)</f>
        <v>3955000</v>
      </c>
    </row>
    <row r="22" spans="1:4" ht="13.8">
      <c r="A22" s="3">
        <v>1</v>
      </c>
      <c r="B22" s="1" t="s">
        <v>26</v>
      </c>
      <c r="C22" s="7">
        <v>1800060</v>
      </c>
      <c r="D22" s="7">
        <v>1563346</v>
      </c>
    </row>
    <row r="23" spans="1:4" ht="13.8">
      <c r="A23" s="3">
        <v>2</v>
      </c>
      <c r="B23" s="1" t="s">
        <v>27</v>
      </c>
      <c r="C23" s="7">
        <v>22892</v>
      </c>
      <c r="D23" s="7">
        <v>22965</v>
      </c>
    </row>
    <row r="24" spans="1:4" ht="13.8">
      <c r="A24" s="3">
        <v>3</v>
      </c>
      <c r="B24" s="1" t="s">
        <v>28</v>
      </c>
      <c r="C24" s="7">
        <v>2419431</v>
      </c>
      <c r="D24" s="7">
        <v>2524588</v>
      </c>
    </row>
    <row r="25" spans="1:4" ht="13.8">
      <c r="A25" s="3">
        <v>4</v>
      </c>
      <c r="B25" s="1" t="s">
        <v>29</v>
      </c>
      <c r="C25" s="7">
        <v>-119628</v>
      </c>
      <c r="D25" s="7">
        <v>-155899</v>
      </c>
    </row>
    <row r="26" spans="1:4" ht="13.8">
      <c r="A26" s="4" t="s">
        <v>30</v>
      </c>
      <c r="B26" s="2" t="s">
        <v>31</v>
      </c>
      <c r="C26" s="6">
        <f>C27+C30+C33</f>
        <v>1689913</v>
      </c>
      <c r="D26" s="6">
        <f>D27+D30+D33</f>
        <v>1586004</v>
      </c>
    </row>
    <row r="27" spans="1:4" ht="13.8">
      <c r="A27" s="3">
        <v>1</v>
      </c>
      <c r="B27" s="1" t="s">
        <v>32</v>
      </c>
      <c r="C27" s="7">
        <f>SUM(C28:C29)</f>
        <v>1028360</v>
      </c>
      <c r="D27" s="7">
        <f>SUM(D28:D29)</f>
        <v>1178724</v>
      </c>
    </row>
    <row r="28" spans="1:4" ht="13.8">
      <c r="A28" s="3" t="s">
        <v>33</v>
      </c>
      <c r="B28" s="1" t="s">
        <v>34</v>
      </c>
      <c r="C28" s="7">
        <v>3674657</v>
      </c>
      <c r="D28" s="7">
        <v>3539200</v>
      </c>
    </row>
    <row r="29" spans="1:4" ht="13.8">
      <c r="A29" s="3" t="s">
        <v>35</v>
      </c>
      <c r="B29" s="1" t="s">
        <v>36</v>
      </c>
      <c r="C29" s="7">
        <v>-2646297</v>
      </c>
      <c r="D29" s="7">
        <v>-2360476</v>
      </c>
    </row>
    <row r="30" spans="1:4" ht="13.8">
      <c r="A30" s="3">
        <v>2</v>
      </c>
      <c r="B30" s="1" t="s">
        <v>74</v>
      </c>
      <c r="C30" s="7">
        <f>SUM(C31:C32)</f>
        <v>0</v>
      </c>
      <c r="D30" s="7">
        <f>SUM(D31:D32)</f>
        <v>0</v>
      </c>
    </row>
    <row r="31" spans="1:4" ht="13.8">
      <c r="A31" s="3" t="s">
        <v>33</v>
      </c>
      <c r="B31" s="1" t="s">
        <v>34</v>
      </c>
      <c r="C31" s="7"/>
      <c r="D31" s="7"/>
    </row>
    <row r="32" spans="1:4" ht="13.8">
      <c r="A32" s="3" t="s">
        <v>35</v>
      </c>
      <c r="B32" s="1" t="s">
        <v>36</v>
      </c>
      <c r="C32" s="7"/>
      <c r="D32" s="7"/>
    </row>
    <row r="33" spans="1:4" ht="13.8">
      <c r="A33" s="3">
        <v>3</v>
      </c>
      <c r="B33" s="1" t="s">
        <v>37</v>
      </c>
      <c r="C33" s="7">
        <f>SUM(C34:C35)</f>
        <v>661553</v>
      </c>
      <c r="D33" s="7">
        <f>SUM(D34:D35)</f>
        <v>407280</v>
      </c>
    </row>
    <row r="34" spans="1:4" ht="13.8">
      <c r="A34" s="3" t="s">
        <v>33</v>
      </c>
      <c r="B34" s="1" t="s">
        <v>34</v>
      </c>
      <c r="C34" s="7">
        <v>886068</v>
      </c>
      <c r="D34" s="7">
        <v>606920</v>
      </c>
    </row>
    <row r="35" spans="1:4" ht="13.8">
      <c r="A35" s="3" t="s">
        <v>35</v>
      </c>
      <c r="B35" s="1" t="s">
        <v>36</v>
      </c>
      <c r="C35" s="7">
        <v>-224515</v>
      </c>
      <c r="D35" s="7">
        <v>-199640</v>
      </c>
    </row>
    <row r="36" spans="1:4" ht="13.8">
      <c r="A36" s="4" t="s">
        <v>38</v>
      </c>
      <c r="B36" s="2" t="s">
        <v>75</v>
      </c>
      <c r="C36" s="6">
        <f>SUM(C37:C41)</f>
        <v>11484537</v>
      </c>
      <c r="D36" s="6">
        <f>SUM(D37:D41)</f>
        <v>4850756</v>
      </c>
    </row>
    <row r="37" spans="1:4" ht="13.8">
      <c r="A37" s="3">
        <v>1</v>
      </c>
      <c r="B37" s="1" t="s">
        <v>40</v>
      </c>
      <c r="C37" s="7">
        <v>2486015</v>
      </c>
      <c r="D37" s="7">
        <v>1919777</v>
      </c>
    </row>
    <row r="38" spans="1:4" ht="13.8">
      <c r="A38" s="3">
        <v>2</v>
      </c>
      <c r="B38" s="1" t="s">
        <v>41</v>
      </c>
      <c r="C38" s="7">
        <v>3037512</v>
      </c>
      <c r="D38" s="7">
        <v>2349959</v>
      </c>
    </row>
    <row r="39" spans="1:4" ht="13.8">
      <c r="A39" s="3">
        <v>3</v>
      </c>
      <c r="B39" s="1" t="s">
        <v>76</v>
      </c>
      <c r="C39" s="7"/>
      <c r="D39" s="7"/>
    </row>
    <row r="40" spans="1:4" ht="13.8">
      <c r="A40" s="3">
        <v>4</v>
      </c>
      <c r="B40" s="1" t="s">
        <v>39</v>
      </c>
      <c r="C40" s="7">
        <v>5961010</v>
      </c>
      <c r="D40" s="7">
        <v>581020</v>
      </c>
    </row>
    <row r="41" spans="1:4" ht="13.8">
      <c r="A41" s="3">
        <v>5</v>
      </c>
      <c r="B41" s="1" t="s">
        <v>77</v>
      </c>
      <c r="C41" s="7" t="s">
        <v>0</v>
      </c>
      <c r="D41" s="7" t="s">
        <v>0</v>
      </c>
    </row>
    <row r="42" spans="1:4" ht="13.8">
      <c r="A42" s="4" t="s">
        <v>0</v>
      </c>
      <c r="B42" s="2" t="s">
        <v>42</v>
      </c>
      <c r="C42" s="6">
        <f>C36+C26+C21+C17+C14+C13+C10+C6+C5+C4</f>
        <v>333735143</v>
      </c>
      <c r="D42" s="6">
        <f>D36+D26+D21+D17+D14+D13+D10+D6+D5+D4</f>
        <v>307496090</v>
      </c>
    </row>
    <row r="43" spans="1:4" ht="13.8">
      <c r="A43" s="4" t="s">
        <v>43</v>
      </c>
      <c r="B43" s="2" t="s">
        <v>44</v>
      </c>
    </row>
    <row r="44" spans="1:4" ht="13.8">
      <c r="A44" s="4" t="s">
        <v>4</v>
      </c>
      <c r="B44" s="2" t="s">
        <v>78</v>
      </c>
      <c r="C44" s="6">
        <v>25963745</v>
      </c>
      <c r="D44" s="6">
        <v>10076936</v>
      </c>
    </row>
    <row r="45" spans="1:4" ht="13.8">
      <c r="A45" s="4" t="s">
        <v>6</v>
      </c>
      <c r="B45" s="2" t="s">
        <v>45</v>
      </c>
      <c r="C45" s="6">
        <f>SUM(C46:C47)</f>
        <v>49981111</v>
      </c>
      <c r="D45" s="6">
        <f>SUM(D46:D47)</f>
        <v>59535634</v>
      </c>
    </row>
    <row r="46" spans="1:4" ht="13.8">
      <c r="A46" s="3">
        <v>1</v>
      </c>
      <c r="B46" s="1" t="s">
        <v>46</v>
      </c>
      <c r="C46" s="7">
        <v>39613293</v>
      </c>
      <c r="D46" s="7">
        <v>53950694</v>
      </c>
    </row>
    <row r="47" spans="1:4" ht="13.8">
      <c r="A47" s="3">
        <v>2</v>
      </c>
      <c r="B47" s="1" t="s">
        <v>47</v>
      </c>
      <c r="C47" s="7">
        <v>10367818</v>
      </c>
      <c r="D47" s="7">
        <v>5584940</v>
      </c>
    </row>
    <row r="48" spans="1:4" ht="13.8">
      <c r="A48" s="4" t="s">
        <v>7</v>
      </c>
      <c r="B48" s="2" t="s">
        <v>48</v>
      </c>
      <c r="C48" s="6">
        <v>201216378</v>
      </c>
      <c r="D48" s="6">
        <v>204755949</v>
      </c>
    </row>
    <row r="49" spans="1:4" ht="13.8">
      <c r="A49" s="4" t="s">
        <v>12</v>
      </c>
      <c r="B49" s="2" t="s">
        <v>15</v>
      </c>
      <c r="C49" s="6"/>
      <c r="D49" s="6"/>
    </row>
    <row r="50" spans="1:4" ht="15.6">
      <c r="A50" s="4" t="s">
        <v>49</v>
      </c>
      <c r="B50" s="2" t="s">
        <v>50</v>
      </c>
      <c r="C50" s="13">
        <v>8217706</v>
      </c>
      <c r="D50" s="6">
        <v>20</v>
      </c>
    </row>
    <row r="51" spans="1:4" ht="15.6">
      <c r="A51" s="4" t="s">
        <v>16</v>
      </c>
      <c r="B51" s="2" t="s">
        <v>51</v>
      </c>
      <c r="C51" s="13">
        <v>2125801</v>
      </c>
      <c r="D51" s="6">
        <v>3563985</v>
      </c>
    </row>
    <row r="52" spans="1:4" ht="15.6">
      <c r="A52" s="4" t="s">
        <v>19</v>
      </c>
      <c r="B52" s="2" t="s">
        <v>52</v>
      </c>
      <c r="C52" s="13">
        <f>SUM(C53:C56)</f>
        <v>17569684</v>
      </c>
      <c r="D52" s="13">
        <f>SUM(D53:D56)</f>
        <v>8774055</v>
      </c>
    </row>
    <row r="53" spans="1:4" ht="15.6">
      <c r="A53" s="3">
        <v>1</v>
      </c>
      <c r="B53" s="1" t="s">
        <v>53</v>
      </c>
      <c r="C53" s="8">
        <v>3446299</v>
      </c>
      <c r="D53" s="7">
        <v>2637441</v>
      </c>
    </row>
    <row r="54" spans="1:4" ht="15.6">
      <c r="A54" s="3">
        <v>2</v>
      </c>
      <c r="B54" s="1" t="s">
        <v>54</v>
      </c>
      <c r="C54" s="8">
        <v>6724</v>
      </c>
      <c r="D54" s="7">
        <v>2088</v>
      </c>
    </row>
    <row r="55" spans="1:4" ht="15.6">
      <c r="A55" s="3">
        <v>3</v>
      </c>
      <c r="B55" s="1" t="s">
        <v>55</v>
      </c>
      <c r="C55" s="8">
        <v>12950569</v>
      </c>
      <c r="D55" s="7">
        <v>5124795</v>
      </c>
    </row>
    <row r="56" spans="1:4" ht="15.6">
      <c r="A56" s="3">
        <v>4</v>
      </c>
      <c r="B56" s="1" t="s">
        <v>56</v>
      </c>
      <c r="C56" s="8">
        <v>1166092</v>
      </c>
      <c r="D56" s="7">
        <v>1009731</v>
      </c>
    </row>
    <row r="57" spans="1:4" ht="14.25" customHeight="1">
      <c r="A57" s="2"/>
      <c r="B57" s="2" t="s">
        <v>57</v>
      </c>
      <c r="C57" s="6">
        <f>C44+C45+C48+C50+C51+C52</f>
        <v>305074425</v>
      </c>
      <c r="D57" s="6">
        <f>D44+D45+D48+D50+D51+D52</f>
        <v>286706579</v>
      </c>
    </row>
    <row r="58" spans="1:4" ht="13.8">
      <c r="A58" s="4" t="s">
        <v>24</v>
      </c>
      <c r="B58" s="2" t="s">
        <v>58</v>
      </c>
    </row>
    <row r="59" spans="1:4" ht="13.8">
      <c r="A59" s="3">
        <v>1</v>
      </c>
      <c r="B59" s="1" t="s">
        <v>59</v>
      </c>
      <c r="C59" s="7">
        <f>SUM(C60:C65)</f>
        <v>20739157</v>
      </c>
      <c r="D59" s="7">
        <f>SUM(D60:D65)</f>
        <v>14255875</v>
      </c>
    </row>
    <row r="60" spans="1:4" ht="13.8">
      <c r="A60" s="3" t="s">
        <v>33</v>
      </c>
      <c r="B60" s="1" t="s">
        <v>60</v>
      </c>
      <c r="C60" s="7">
        <v>19698045</v>
      </c>
      <c r="D60" s="7">
        <v>13223715</v>
      </c>
    </row>
    <row r="61" spans="1:4" ht="13.8">
      <c r="A61" s="3" t="s">
        <v>35</v>
      </c>
      <c r="B61" s="1" t="s">
        <v>79</v>
      </c>
    </row>
    <row r="62" spans="1:4" ht="13.8">
      <c r="A62" s="3" t="s">
        <v>83</v>
      </c>
      <c r="B62" s="1" t="s">
        <v>61</v>
      </c>
      <c r="C62" s="7">
        <v>995952</v>
      </c>
      <c r="D62" s="7">
        <v>987000</v>
      </c>
    </row>
    <row r="63" spans="1:4" ht="13.8">
      <c r="A63" s="3" t="s">
        <v>82</v>
      </c>
      <c r="B63" s="1" t="s">
        <v>80</v>
      </c>
      <c r="C63" s="7"/>
      <c r="D63" s="7"/>
    </row>
    <row r="64" spans="1:4" ht="13.8">
      <c r="A64" s="3" t="s">
        <v>84</v>
      </c>
      <c r="B64" s="1" t="s">
        <v>81</v>
      </c>
    </row>
    <row r="65" spans="1:4" ht="13.8">
      <c r="A65" s="3" t="s">
        <v>85</v>
      </c>
      <c r="B65" s="1" t="s">
        <v>62</v>
      </c>
      <c r="C65" s="7">
        <v>45160</v>
      </c>
      <c r="D65" s="7">
        <v>45160</v>
      </c>
    </row>
    <row r="66" spans="1:4" ht="13.8">
      <c r="A66" s="3">
        <v>2</v>
      </c>
      <c r="B66" s="1" t="s">
        <v>63</v>
      </c>
      <c r="C66" s="7">
        <v>1456404</v>
      </c>
      <c r="D66" s="7">
        <v>1456675</v>
      </c>
    </row>
    <row r="67" spans="1:4" ht="13.8">
      <c r="A67" s="3">
        <v>3</v>
      </c>
      <c r="B67" s="1" t="s">
        <v>64</v>
      </c>
      <c r="C67" s="7">
        <v>378886</v>
      </c>
      <c r="D67" s="7">
        <v>269314</v>
      </c>
    </row>
    <row r="68" spans="1:4" ht="13.8">
      <c r="A68" s="3">
        <v>4</v>
      </c>
      <c r="B68" s="1" t="s">
        <v>65</v>
      </c>
      <c r="C68" s="7">
        <v>31395</v>
      </c>
      <c r="D68" s="7">
        <v>35631</v>
      </c>
    </row>
    <row r="69" spans="1:4" ht="13.8">
      <c r="A69" s="3">
        <v>5</v>
      </c>
      <c r="B69" s="1" t="s">
        <v>66</v>
      </c>
      <c r="C69" s="7">
        <f>SUM(C70:C71)</f>
        <v>5927240</v>
      </c>
      <c r="D69" s="7">
        <f>SUM(D70:D71)</f>
        <v>4651984</v>
      </c>
    </row>
    <row r="70" spans="1:4" ht="13.8">
      <c r="A70" s="3" t="s">
        <v>33</v>
      </c>
      <c r="B70" s="1" t="s">
        <v>67</v>
      </c>
      <c r="C70" s="7">
        <v>2448381</v>
      </c>
      <c r="D70" s="7">
        <v>1645856</v>
      </c>
    </row>
    <row r="71" spans="1:4" ht="13.8">
      <c r="A71" s="3" t="s">
        <v>35</v>
      </c>
      <c r="B71" s="1" t="s">
        <v>68</v>
      </c>
      <c r="C71" s="7">
        <v>3478859</v>
      </c>
      <c r="D71" s="7">
        <v>3006128</v>
      </c>
    </row>
    <row r="72" spans="1:4" ht="14.25" customHeight="1">
      <c r="A72" s="2"/>
      <c r="B72" s="2" t="s">
        <v>69</v>
      </c>
      <c r="C72" s="6">
        <f>C59+C66+C67+C68+C69</f>
        <v>28533082</v>
      </c>
      <c r="D72" s="6">
        <f>D59+D66+D67+D68+D69</f>
        <v>20669479</v>
      </c>
    </row>
    <row r="73" spans="1:4" ht="13.8">
      <c r="A73" s="4" t="s">
        <v>30</v>
      </c>
      <c r="B73" s="2" t="s">
        <v>70</v>
      </c>
      <c r="C73" s="6">
        <v>127636</v>
      </c>
      <c r="D73" s="6">
        <v>120032</v>
      </c>
    </row>
    <row r="74" spans="1:4" ht="14.25" customHeight="1">
      <c r="A74" s="2"/>
      <c r="B74" s="2" t="s">
        <v>71</v>
      </c>
      <c r="C74" s="14">
        <f>C57+C72+C73</f>
        <v>333735143</v>
      </c>
      <c r="D74" s="14">
        <f>D57+D72+D73</f>
        <v>307496090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hoatm</cp:lastModifiedBy>
  <dcterms:created xsi:type="dcterms:W3CDTF">2011-12-12T07:12:59Z</dcterms:created>
  <dcterms:modified xsi:type="dcterms:W3CDTF">2013-03-06T02:44:10Z</dcterms:modified>
</cp:coreProperties>
</file>